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ПАПКА\КОНТРОЛІ постійні  ВОЛНОВАСЬКА ОТГ\до 02 числа щомісяця по РДА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7" i="1"/>
  <c r="J65" i="1"/>
  <c r="J64" i="1"/>
  <c r="J60" i="1"/>
  <c r="J59" i="1"/>
  <c r="J58" i="1"/>
  <c r="J57" i="1"/>
  <c r="J56" i="1"/>
  <c r="J55" i="1"/>
  <c r="J54" i="1"/>
  <c r="J53" i="1"/>
  <c r="J51" i="1"/>
  <c r="J49" i="1"/>
  <c r="J48" i="1"/>
  <c r="J47" i="1"/>
  <c r="J46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6" i="1"/>
  <c r="I76" i="1"/>
  <c r="I75" i="1"/>
  <c r="I74" i="1"/>
  <c r="I73" i="1"/>
  <c r="I72" i="1"/>
  <c r="I71" i="1"/>
  <c r="I70" i="1"/>
  <c r="I67" i="1"/>
  <c r="I65" i="1"/>
  <c r="I64" i="1"/>
  <c r="I60" i="1"/>
  <c r="I59" i="1"/>
  <c r="I58" i="1"/>
  <c r="I57" i="1"/>
  <c r="I56" i="1"/>
  <c r="I55" i="1"/>
  <c r="I54" i="1"/>
  <c r="I53" i="1"/>
  <c r="I51" i="1"/>
  <c r="I47" i="1"/>
  <c r="I46" i="1"/>
  <c r="I44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0" i="1"/>
  <c r="I19" i="1"/>
  <c r="I18" i="1"/>
  <c r="I17" i="1"/>
  <c r="I14" i="1"/>
  <c r="I13" i="1"/>
  <c r="I12" i="1"/>
  <c r="I11" i="1"/>
  <c r="I10" i="1"/>
  <c r="I9" i="1"/>
  <c r="E72" i="1" l="1"/>
  <c r="E63" i="1"/>
  <c r="J63" i="1" l="1"/>
  <c r="I63" i="1"/>
  <c r="F49" i="1"/>
  <c r="I49" i="1" s="1"/>
  <c r="E49" i="1"/>
  <c r="J45" i="1"/>
  <c r="F45" i="1"/>
  <c r="I45" i="1" s="1"/>
  <c r="E45" i="1"/>
  <c r="I69" i="1" l="1"/>
  <c r="E69" i="1"/>
  <c r="E62" i="1" s="1"/>
  <c r="E61" i="1" s="1"/>
  <c r="F48" i="1"/>
  <c r="I48" i="1" s="1"/>
  <c r="E48" i="1"/>
  <c r="F43" i="1"/>
  <c r="I43" i="1" s="1"/>
  <c r="E43" i="1"/>
  <c r="F38" i="1"/>
  <c r="E38" i="1"/>
  <c r="E27" i="1" s="1"/>
  <c r="F21" i="1"/>
  <c r="I21" i="1" s="1"/>
  <c r="E21" i="1"/>
  <c r="F15" i="1"/>
  <c r="I15" i="1" s="1"/>
  <c r="E15" i="1"/>
  <c r="F8" i="1"/>
  <c r="I8" i="1" s="1"/>
  <c r="E8" i="1"/>
  <c r="D72" i="1"/>
  <c r="D69" i="1"/>
  <c r="D62" i="1" s="1"/>
  <c r="D61" i="1" s="1"/>
  <c r="D49" i="1"/>
  <c r="D48" i="1" s="1"/>
  <c r="D45" i="1"/>
  <c r="D43" i="1" s="1"/>
  <c r="D42" i="1" s="1"/>
  <c r="D21" i="1"/>
  <c r="D15" i="1"/>
  <c r="D8" i="1"/>
  <c r="D38" i="1"/>
  <c r="D27" i="1" s="1"/>
  <c r="F27" i="1" l="1"/>
  <c r="I27" i="1" s="1"/>
  <c r="I38" i="1"/>
  <c r="J62" i="1"/>
  <c r="D6" i="1"/>
  <c r="D86" i="1" s="1"/>
  <c r="E42" i="1"/>
  <c r="G86" i="1"/>
  <c r="G87" i="1" s="1"/>
  <c r="H86" i="1"/>
  <c r="F42" i="1"/>
  <c r="I42" i="1" s="1"/>
  <c r="D87" i="1"/>
  <c r="E6" i="1"/>
  <c r="F6" i="1"/>
  <c r="I6" i="1" s="1"/>
  <c r="I62" i="1" l="1"/>
  <c r="I61" i="1"/>
  <c r="J61" i="1"/>
  <c r="H87" i="1"/>
  <c r="J86" i="1"/>
  <c r="E86" i="1"/>
  <c r="E87" i="1" s="1"/>
  <c r="F86" i="1"/>
  <c r="F87" i="1" s="1"/>
  <c r="I86" i="1" l="1"/>
  <c r="J87" i="1"/>
  <c r="I87" i="1"/>
</calcChain>
</file>

<file path=xl/sharedStrings.xml><?xml version="1.0" encoding="utf-8"?>
<sst xmlns="http://schemas.openxmlformats.org/spreadsheetml/2006/main" count="85" uniqueCount="84">
  <si>
    <t>ККД</t>
  </si>
  <si>
    <t>Доходи</t>
  </si>
  <si>
    <t>Факт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</si>
  <si>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</si>
  <si>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</si>
  <si>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</si>
  <si>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</si>
  <si>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</si>
  <si>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</si>
  <si>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</si>
  <si>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</si>
  <si>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</si>
  <si>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</si>
  <si>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</si>
  <si>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</si>
  <si>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</si>
  <si>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</si>
  <si>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</si>
  <si>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</si>
  <si>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</si>
  <si>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</si>
  <si>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</si>
  <si>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</si>
  <si>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</si>
  <si>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</si>
  <si>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</si>
  <si>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</si>
  <si>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</si>
  <si>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</si>
  <si>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</si>
  <si>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</si>
  <si>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</si>
  <si>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</si>
  <si>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</si>
  <si>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</si>
  <si>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</si>
  <si>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</si>
  <si>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</si>
  <si>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</si>
  <si>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</si>
  <si>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</si>
  <si>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</si>
  <si>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</si>
  <si>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</si>
  <si>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</si>
  <si>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</si>
  <si>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</si>
  <si>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</si>
  <si>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</si>
  <si>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</si>
  <si>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</si>
  <si>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</si>
  <si>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</si>
  <si>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</si>
  <si>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</si>
  <si>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Всього без урахування трансферт</t>
  </si>
  <si>
    <t>Всього</t>
  </si>
  <si>
    <t>Податкові надходження, в т.ч</t>
  </si>
  <si>
    <t>Рентна плата та плата за використання інших природних ресурсів, в т.ч.</t>
  </si>
  <si>
    <t>Внутрішні податки на товари та послуги ,  в т.ч. </t>
  </si>
  <si>
    <t>Місцеві податки, в т.ч. </t>
  </si>
  <si>
    <t>Єдиний податок , в т.ч. </t>
  </si>
  <si>
    <t>Неподаткові надходження ,  в т.ч.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</si>
  <si>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</si>
  <si>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Інші надходження ,  в т.ч. </t>
  </si>
  <si>
    <t>Адміністративні збори та платежі, доходи від некомерційної господарської діяльності, в т.ч. </t>
  </si>
  <si>
    <t>Офіційні трансферти , в т.ч. </t>
  </si>
  <si>
    <t>Від органів державного управління , в т.ч. </t>
  </si>
  <si>
    <t>Дотації з місцевих бюджетів іншим місцевим бюджетам, в т.ч.</t>
  </si>
  <si>
    <t>Субвенції з місцевих бюджетів іншим місцевим бюджетам, в т.ч.</t>
  </si>
  <si>
    <t>План на 2021 рік</t>
  </si>
  <si>
    <t>Уточнений план на 2021 рік</t>
  </si>
  <si>
    <t>План на звітний період</t>
  </si>
  <si>
    <t>% виконання до річного плану</t>
  </si>
  <si>
    <t xml:space="preserve">% виконання до плану на звітну дату </t>
  </si>
  <si>
    <t>тис.грн.</t>
  </si>
  <si>
    <t>Податок та збір на доходи фізичних осіб, в.т.ч</t>
  </si>
  <si>
    <t>фактичні надходження податків на території громади за 2020 рік      (у співставних умовах)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</si>
  <si>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</si>
  <si>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</si>
  <si>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</si>
  <si>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</si>
  <si>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Аналіз виконання дохідної частини бюджету</t>
  </si>
  <si>
    <t>Волноваської міської територіальної громади станом на 01.10.2021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</si>
</sst>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workbookViewId="0">
      <selection sqref="A1:XFD1"/>
    </sheetView>
  </sheetViews>
  <sheetFormatPr defaultRowHeight="15" x14ac:dyDescent="0.25"/>
  <cols>
    <col min="1" max="1" width="0.28515625" customWidth="1"/>
    <col min="3" max="3" width="57.28515625" customWidth="1"/>
    <col min="4" max="4" width="21.5703125" bestFit="1" customWidth="1"/>
    <col min="5" max="6" width="12" bestFit="1" customWidth="1"/>
    <col min="7" max="7" width="12" customWidth="1"/>
    <col min="8" max="9" width="12" bestFit="1" customWidth="1"/>
    <col min="10" max="10" width="11.7109375" customWidth="1"/>
  </cols>
  <sheetData>
    <row r="1" spans="1:10" hidden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8.75" x14ac:dyDescent="0.3">
      <c r="A2" s="14" t="s">
        <v>82</v>
      </c>
      <c r="B2" s="14"/>
      <c r="C2" s="14"/>
      <c r="D2" s="14"/>
      <c r="E2" s="14"/>
      <c r="F2" s="14"/>
      <c r="G2" s="14"/>
      <c r="H2" s="14"/>
      <c r="I2" s="14"/>
    </row>
    <row r="3" spans="1:10" ht="18.75" x14ac:dyDescent="0.3">
      <c r="A3" s="1"/>
      <c r="B3" s="14" t="s">
        <v>83</v>
      </c>
      <c r="C3" s="16"/>
      <c r="D3" s="16"/>
      <c r="E3" s="16"/>
      <c r="F3" s="16"/>
      <c r="G3" s="16"/>
      <c r="H3" s="16"/>
      <c r="I3" s="16"/>
      <c r="J3" s="16"/>
    </row>
    <row r="4" spans="1:10" ht="18.75" x14ac:dyDescent="0.3">
      <c r="A4" s="14"/>
      <c r="B4" s="15"/>
      <c r="C4" s="15"/>
      <c r="D4" s="15"/>
      <c r="E4" s="15"/>
      <c r="F4" s="15"/>
      <c r="G4" s="15"/>
      <c r="H4" s="15"/>
      <c r="I4" s="15"/>
      <c r="J4" t="s">
        <v>75</v>
      </c>
    </row>
    <row r="5" spans="1:10" s="2" customFormat="1" ht="75.75" customHeight="1" x14ac:dyDescent="0.25">
      <c r="A5" s="9"/>
      <c r="B5" s="7" t="s">
        <v>0</v>
      </c>
      <c r="C5" s="7" t="s">
        <v>1</v>
      </c>
      <c r="D5" s="3" t="s">
        <v>77</v>
      </c>
      <c r="E5" s="3" t="s">
        <v>70</v>
      </c>
      <c r="F5" s="3" t="s">
        <v>71</v>
      </c>
      <c r="G5" s="3" t="s">
        <v>72</v>
      </c>
      <c r="H5" s="3" t="s">
        <v>2</v>
      </c>
      <c r="I5" s="3" t="s">
        <v>73</v>
      </c>
      <c r="J5" s="3" t="s">
        <v>74</v>
      </c>
    </row>
    <row r="6" spans="1:10" ht="18.75" customHeight="1" x14ac:dyDescent="0.25">
      <c r="A6" s="4"/>
      <c r="B6" s="4">
        <v>10000000</v>
      </c>
      <c r="C6" s="5" t="s">
        <v>57</v>
      </c>
      <c r="D6" s="10">
        <f>D8+D13+D15+D21+D27</f>
        <v>220660.4</v>
      </c>
      <c r="E6" s="10">
        <f t="shared" ref="E6:F6" si="0">E8+E13+E15+E21+E27</f>
        <v>222942.19100000002</v>
      </c>
      <c r="F6" s="10">
        <f t="shared" si="0"/>
        <v>222942.19100000002</v>
      </c>
      <c r="G6" s="10">
        <v>172703.402</v>
      </c>
      <c r="H6" s="10">
        <v>176178.92756000007</v>
      </c>
      <c r="I6" s="10">
        <f>H6/F6*100</f>
        <v>79.024489160062146</v>
      </c>
      <c r="J6" s="10">
        <f>H6/G6*100</f>
        <v>102.01242449178858</v>
      </c>
    </row>
    <row r="7" spans="1:10" hidden="1" x14ac:dyDescent="0.25">
      <c r="A7" s="4"/>
      <c r="B7" s="4">
        <v>11000000</v>
      </c>
      <c r="C7" s="5" t="s">
        <v>3</v>
      </c>
      <c r="D7" s="4"/>
      <c r="E7" s="10"/>
      <c r="F7" s="10"/>
      <c r="G7" s="10">
        <v>74460.524000000005</v>
      </c>
      <c r="H7" s="10">
        <v>89119.107160000014</v>
      </c>
      <c r="I7" s="4"/>
      <c r="J7" s="4"/>
    </row>
    <row r="8" spans="1:10" x14ac:dyDescent="0.25">
      <c r="A8" s="4"/>
      <c r="B8" s="4">
        <v>11010000</v>
      </c>
      <c r="C8" s="5" t="s">
        <v>76</v>
      </c>
      <c r="D8" s="4">
        <f>D9+D10+D11+D12</f>
        <v>143610.5</v>
      </c>
      <c r="E8" s="10">
        <f t="shared" ref="E8:F8" si="1">E9+E10+E11+E12</f>
        <v>144600.96100000001</v>
      </c>
      <c r="F8" s="10">
        <f t="shared" si="1"/>
        <v>144600.96100000001</v>
      </c>
      <c r="G8" s="10">
        <v>113726.626</v>
      </c>
      <c r="H8" s="10">
        <v>117827.65579999999</v>
      </c>
      <c r="I8" s="10">
        <f t="shared" ref="I8:I71" si="2">H8/F8*100</f>
        <v>81.4846976016985</v>
      </c>
      <c r="J8" s="10">
        <f t="shared" ref="J8:J71" si="3">H8/G8*100</f>
        <v>103.60604191317519</v>
      </c>
    </row>
    <row r="9" spans="1:10" ht="45" x14ac:dyDescent="0.25">
      <c r="A9" s="4"/>
      <c r="B9" s="4">
        <v>11010100</v>
      </c>
      <c r="C9" s="8" t="s">
        <v>4</v>
      </c>
      <c r="D9" s="4">
        <v>125533.9</v>
      </c>
      <c r="E9" s="10">
        <v>127313.273</v>
      </c>
      <c r="F9" s="10">
        <v>127313.273</v>
      </c>
      <c r="G9" s="10">
        <v>100760.85800000001</v>
      </c>
      <c r="H9" s="10">
        <v>103697.58735</v>
      </c>
      <c r="I9" s="10">
        <f t="shared" si="2"/>
        <v>81.450727725772936</v>
      </c>
      <c r="J9" s="10">
        <f t="shared" si="3"/>
        <v>102.9145537347449</v>
      </c>
    </row>
    <row r="10" spans="1:10" ht="75" x14ac:dyDescent="0.25">
      <c r="A10" s="4"/>
      <c r="B10" s="4">
        <v>11010200</v>
      </c>
      <c r="C10" s="8" t="s">
        <v>5</v>
      </c>
      <c r="D10" s="4">
        <v>8177</v>
      </c>
      <c r="E10" s="10">
        <v>8622.3080000000009</v>
      </c>
      <c r="F10" s="10">
        <v>8622.3080000000009</v>
      </c>
      <c r="G10" s="10">
        <v>6466.7330000000002</v>
      </c>
      <c r="H10" s="10">
        <v>5265.8870700000007</v>
      </c>
      <c r="I10" s="10">
        <f t="shared" si="2"/>
        <v>61.072824932721034</v>
      </c>
      <c r="J10" s="10">
        <f t="shared" si="3"/>
        <v>81.430408059216305</v>
      </c>
    </row>
    <row r="11" spans="1:10" ht="45" x14ac:dyDescent="0.25">
      <c r="A11" s="4"/>
      <c r="B11" s="4">
        <v>11010400</v>
      </c>
      <c r="C11" s="8" t="s">
        <v>6</v>
      </c>
      <c r="D11" s="4">
        <v>8366.1</v>
      </c>
      <c r="E11" s="10">
        <v>7046.14</v>
      </c>
      <c r="F11" s="10">
        <v>7046.14</v>
      </c>
      <c r="G11" s="10">
        <v>5284.6030000000001</v>
      </c>
      <c r="H11" s="10">
        <v>7197.0604000000003</v>
      </c>
      <c r="I11" s="10">
        <f t="shared" si="2"/>
        <v>102.141887615063</v>
      </c>
      <c r="J11" s="10">
        <f t="shared" si="3"/>
        <v>136.18923502862941</v>
      </c>
    </row>
    <row r="12" spans="1:10" ht="30" x14ac:dyDescent="0.25">
      <c r="A12" s="4"/>
      <c r="B12" s="4">
        <v>11010500</v>
      </c>
      <c r="C12" s="8" t="s">
        <v>7</v>
      </c>
      <c r="D12" s="4">
        <v>1533.5</v>
      </c>
      <c r="E12" s="10">
        <v>1619.24</v>
      </c>
      <c r="F12" s="10">
        <v>1619.24</v>
      </c>
      <c r="G12" s="10">
        <v>1214.432</v>
      </c>
      <c r="H12" s="10">
        <v>1667.1209799999999</v>
      </c>
      <c r="I12" s="10">
        <f t="shared" si="2"/>
        <v>102.95700328549195</v>
      </c>
      <c r="J12" s="10">
        <f t="shared" si="3"/>
        <v>137.27577830623699</v>
      </c>
    </row>
    <row r="13" spans="1:10" x14ac:dyDescent="0.25">
      <c r="A13" s="4"/>
      <c r="B13" s="4">
        <v>11020000</v>
      </c>
      <c r="C13" s="5" t="s">
        <v>8</v>
      </c>
      <c r="D13" s="10">
        <v>3</v>
      </c>
      <c r="E13" s="10">
        <v>2.2400000000000002</v>
      </c>
      <c r="F13" s="10">
        <v>2.2400000000000002</v>
      </c>
      <c r="G13" s="10">
        <v>2.2400000000000002</v>
      </c>
      <c r="H13" s="10">
        <v>34.475000000000001</v>
      </c>
      <c r="I13" s="10">
        <f t="shared" si="2"/>
        <v>1539.0625</v>
      </c>
      <c r="J13" s="10">
        <f t="shared" si="3"/>
        <v>1539.0625</v>
      </c>
    </row>
    <row r="14" spans="1:10" hidden="1" x14ac:dyDescent="0.25">
      <c r="A14" s="4"/>
      <c r="B14" s="4">
        <v>11020200</v>
      </c>
      <c r="C14" s="5" t="s">
        <v>9</v>
      </c>
      <c r="D14" s="4"/>
      <c r="E14" s="10"/>
      <c r="F14" s="10"/>
      <c r="G14" s="10"/>
      <c r="H14" s="10"/>
      <c r="I14" s="10" t="e">
        <f t="shared" si="2"/>
        <v>#DIV/0!</v>
      </c>
      <c r="J14" s="10" t="e">
        <f t="shared" si="3"/>
        <v>#DIV/0!</v>
      </c>
    </row>
    <row r="15" spans="1:10" ht="30" x14ac:dyDescent="0.25">
      <c r="A15" s="4"/>
      <c r="B15" s="4">
        <v>13000000</v>
      </c>
      <c r="C15" s="8" t="s">
        <v>58</v>
      </c>
      <c r="D15" s="4">
        <f>D16+D18</f>
        <v>178.7</v>
      </c>
      <c r="E15" s="10">
        <f t="shared" ref="E15:F15" si="4">E16+E18</f>
        <v>181.89000000000001</v>
      </c>
      <c r="F15" s="10">
        <f t="shared" si="4"/>
        <v>181.89000000000001</v>
      </c>
      <c r="G15" s="10">
        <v>136.41900000000001</v>
      </c>
      <c r="H15" s="10">
        <v>194.97101000000001</v>
      </c>
      <c r="I15" s="10">
        <f t="shared" si="2"/>
        <v>107.19171477266481</v>
      </c>
      <c r="J15" s="10">
        <f t="shared" si="3"/>
        <v>142.92071485643493</v>
      </c>
    </row>
    <row r="16" spans="1:10" x14ac:dyDescent="0.25">
      <c r="A16" s="4"/>
      <c r="B16" s="4">
        <v>13010000</v>
      </c>
      <c r="C16" s="5" t="s">
        <v>10</v>
      </c>
      <c r="D16" s="4">
        <v>1.1000000000000001</v>
      </c>
      <c r="E16" s="10">
        <v>0</v>
      </c>
      <c r="F16" s="10">
        <v>0</v>
      </c>
      <c r="G16" s="10">
        <v>0</v>
      </c>
      <c r="H16" s="10">
        <v>0.42452999999999996</v>
      </c>
      <c r="I16" s="10">
        <v>0</v>
      </c>
      <c r="J16" s="10">
        <v>0</v>
      </c>
    </row>
    <row r="17" spans="1:10" hidden="1" x14ac:dyDescent="0.25">
      <c r="A17" s="4"/>
      <c r="B17" s="4">
        <v>13010200</v>
      </c>
      <c r="C17" s="5" t="s">
        <v>11</v>
      </c>
      <c r="D17" s="4"/>
      <c r="E17" s="10"/>
      <c r="F17" s="10"/>
      <c r="G17" s="10"/>
      <c r="H17" s="10"/>
      <c r="I17" s="10" t="e">
        <f t="shared" si="2"/>
        <v>#DIV/0!</v>
      </c>
      <c r="J17" s="10" t="e">
        <f t="shared" si="3"/>
        <v>#DIV/0!</v>
      </c>
    </row>
    <row r="18" spans="1:10" x14ac:dyDescent="0.25">
      <c r="A18" s="4"/>
      <c r="B18" s="4">
        <v>13030000</v>
      </c>
      <c r="C18" s="5" t="s">
        <v>12</v>
      </c>
      <c r="D18" s="4">
        <v>177.6</v>
      </c>
      <c r="E18" s="10">
        <v>181.89000000000001</v>
      </c>
      <c r="F18" s="10">
        <v>181.89000000000001</v>
      </c>
      <c r="G18" s="10">
        <v>136.41900000000001</v>
      </c>
      <c r="H18" s="10">
        <v>194.54648</v>
      </c>
      <c r="I18" s="10">
        <f t="shared" si="2"/>
        <v>106.95831546539117</v>
      </c>
      <c r="J18" s="10">
        <f t="shared" si="3"/>
        <v>142.60951920187071</v>
      </c>
    </row>
    <row r="19" spans="1:10" hidden="1" x14ac:dyDescent="0.25">
      <c r="A19" s="4"/>
      <c r="B19" s="4">
        <v>13030100</v>
      </c>
      <c r="C19" s="5" t="s">
        <v>13</v>
      </c>
      <c r="D19" s="4"/>
      <c r="E19" s="10"/>
      <c r="F19" s="10"/>
      <c r="G19" s="10"/>
      <c r="H19" s="10"/>
      <c r="I19" s="10" t="e">
        <f t="shared" si="2"/>
        <v>#DIV/0!</v>
      </c>
      <c r="J19" s="10" t="e">
        <f t="shared" si="3"/>
        <v>#DIV/0!</v>
      </c>
    </row>
    <row r="20" spans="1:10" hidden="1" x14ac:dyDescent="0.25">
      <c r="A20" s="4"/>
      <c r="B20" s="4">
        <v>13030200</v>
      </c>
      <c r="C20" s="5" t="s">
        <v>14</v>
      </c>
      <c r="D20" s="4"/>
      <c r="E20" s="10"/>
      <c r="F20" s="10"/>
      <c r="G20" s="10"/>
      <c r="H20" s="10"/>
      <c r="I20" s="10" t="e">
        <f t="shared" si="2"/>
        <v>#DIV/0!</v>
      </c>
      <c r="J20" s="10" t="e">
        <f t="shared" si="3"/>
        <v>#DIV/0!</v>
      </c>
    </row>
    <row r="21" spans="1:10" x14ac:dyDescent="0.25">
      <c r="A21" s="4"/>
      <c r="B21" s="4">
        <v>14000000</v>
      </c>
      <c r="C21" s="5" t="s">
        <v>59</v>
      </c>
      <c r="D21" s="4">
        <f>D22+D24+D26</f>
        <v>13103.8</v>
      </c>
      <c r="E21" s="10">
        <f t="shared" ref="E21:F21" si="5">E22+E24+E26</f>
        <v>13076.35</v>
      </c>
      <c r="F21" s="10">
        <f t="shared" si="5"/>
        <v>13076.35</v>
      </c>
      <c r="G21" s="10">
        <v>9957.2620000000006</v>
      </c>
      <c r="H21" s="10">
        <v>8067.4677299999994</v>
      </c>
      <c r="I21" s="10">
        <f t="shared" si="2"/>
        <v>61.69510398543936</v>
      </c>
      <c r="J21" s="10">
        <f t="shared" si="3"/>
        <v>81.020944613087394</v>
      </c>
    </row>
    <row r="22" spans="1:10" ht="30" x14ac:dyDescent="0.25">
      <c r="A22" s="4"/>
      <c r="B22" s="4">
        <v>14020000</v>
      </c>
      <c r="C22" s="8" t="s">
        <v>15</v>
      </c>
      <c r="D22" s="4">
        <v>2224.5</v>
      </c>
      <c r="E22" s="10">
        <v>2145</v>
      </c>
      <c r="F22" s="10">
        <v>2145</v>
      </c>
      <c r="G22" s="10">
        <v>1746.248</v>
      </c>
      <c r="H22" s="10">
        <v>1246.2648799999999</v>
      </c>
      <c r="I22" s="10">
        <f t="shared" si="2"/>
        <v>58.100926806526807</v>
      </c>
      <c r="J22" s="10">
        <f t="shared" si="3"/>
        <v>71.368149312125198</v>
      </c>
    </row>
    <row r="23" spans="1:10" x14ac:dyDescent="0.25">
      <c r="A23" s="4"/>
      <c r="B23" s="4">
        <v>14021900</v>
      </c>
      <c r="C23" s="5" t="s">
        <v>16</v>
      </c>
      <c r="D23" s="4">
        <v>2224.5</v>
      </c>
      <c r="E23" s="10">
        <v>2145</v>
      </c>
      <c r="F23" s="10">
        <v>2145</v>
      </c>
      <c r="G23" s="10">
        <v>1746.248</v>
      </c>
      <c r="H23" s="10">
        <v>1246.2648799999999</v>
      </c>
      <c r="I23" s="10">
        <f t="shared" si="2"/>
        <v>58.100926806526807</v>
      </c>
      <c r="J23" s="10">
        <f t="shared" si="3"/>
        <v>71.368149312125198</v>
      </c>
    </row>
    <row r="24" spans="1:10" ht="30" x14ac:dyDescent="0.25">
      <c r="A24" s="4"/>
      <c r="B24" s="4">
        <v>14030000</v>
      </c>
      <c r="C24" s="8" t="s">
        <v>17</v>
      </c>
      <c r="D24" s="4">
        <v>7775.4</v>
      </c>
      <c r="E24" s="10">
        <v>7746</v>
      </c>
      <c r="F24" s="10">
        <v>7746</v>
      </c>
      <c r="G24" s="10">
        <v>5859.5</v>
      </c>
      <c r="H24" s="10">
        <v>4232.5515100000002</v>
      </c>
      <c r="I24" s="10">
        <f t="shared" si="2"/>
        <v>54.641770074877357</v>
      </c>
      <c r="J24" s="10">
        <f t="shared" si="3"/>
        <v>72.234004778564724</v>
      </c>
    </row>
    <row r="25" spans="1:10" x14ac:dyDescent="0.25">
      <c r="A25" s="4"/>
      <c r="B25" s="4">
        <v>14031900</v>
      </c>
      <c r="C25" s="5" t="s">
        <v>16</v>
      </c>
      <c r="D25" s="4">
        <v>7775.4</v>
      </c>
      <c r="E25" s="10">
        <v>7746</v>
      </c>
      <c r="F25" s="10">
        <v>7746</v>
      </c>
      <c r="G25" s="10">
        <v>5859.5</v>
      </c>
      <c r="H25" s="10">
        <v>4232.5515100000002</v>
      </c>
      <c r="I25" s="10">
        <f t="shared" si="2"/>
        <v>54.641770074877357</v>
      </c>
      <c r="J25" s="10">
        <f t="shared" si="3"/>
        <v>72.234004778564724</v>
      </c>
    </row>
    <row r="26" spans="1:10" ht="30" x14ac:dyDescent="0.25">
      <c r="A26" s="4"/>
      <c r="B26" s="4">
        <v>14040000</v>
      </c>
      <c r="C26" s="8" t="s">
        <v>18</v>
      </c>
      <c r="D26" s="4">
        <v>3103.9</v>
      </c>
      <c r="E26" s="10">
        <v>3185.35</v>
      </c>
      <c r="F26" s="10">
        <v>3185.35</v>
      </c>
      <c r="G26" s="10">
        <v>2351.5140000000001</v>
      </c>
      <c r="H26" s="10">
        <v>2588.6513399999999</v>
      </c>
      <c r="I26" s="10">
        <f t="shared" si="2"/>
        <v>81.267406721396398</v>
      </c>
      <c r="J26" s="10">
        <f t="shared" si="3"/>
        <v>110.08445367537678</v>
      </c>
    </row>
    <row r="27" spans="1:10" x14ac:dyDescent="0.25">
      <c r="A27" s="4"/>
      <c r="B27" s="4">
        <v>18000000</v>
      </c>
      <c r="C27" s="5" t="s">
        <v>60</v>
      </c>
      <c r="D27" s="10">
        <f>D28+D38</f>
        <v>63764.4</v>
      </c>
      <c r="E27" s="10">
        <f t="shared" ref="E27:F27" si="6">E28+E38</f>
        <v>65080.75</v>
      </c>
      <c r="F27" s="10">
        <f t="shared" si="6"/>
        <v>65080.75</v>
      </c>
      <c r="G27" s="10">
        <v>48880.855000000003</v>
      </c>
      <c r="H27" s="10">
        <v>50054.35802</v>
      </c>
      <c r="I27" s="10">
        <f t="shared" si="2"/>
        <v>76.911157323786213</v>
      </c>
      <c r="J27" s="10">
        <f t="shared" si="3"/>
        <v>102.40074159913937</v>
      </c>
    </row>
    <row r="28" spans="1:10" x14ac:dyDescent="0.25">
      <c r="A28" s="4"/>
      <c r="B28" s="4">
        <v>18010000</v>
      </c>
      <c r="C28" s="5" t="s">
        <v>19</v>
      </c>
      <c r="D28" s="4">
        <v>38942.300000000003</v>
      </c>
      <c r="E28" s="10">
        <v>39752.959999999999</v>
      </c>
      <c r="F28" s="10">
        <v>39752.959999999999</v>
      </c>
      <c r="G28" s="10">
        <v>29885.005000000001</v>
      </c>
      <c r="H28" s="10">
        <v>32748.545859999998</v>
      </c>
      <c r="I28" s="10">
        <f t="shared" si="2"/>
        <v>82.380144421949964</v>
      </c>
      <c r="J28" s="10">
        <f t="shared" si="3"/>
        <v>109.58186508585158</v>
      </c>
    </row>
    <row r="29" spans="1:10" hidden="1" x14ac:dyDescent="0.25">
      <c r="A29" s="4"/>
      <c r="B29" s="4">
        <v>18010100</v>
      </c>
      <c r="C29" s="5" t="s">
        <v>20</v>
      </c>
      <c r="D29" s="4"/>
      <c r="E29" s="10">
        <v>9694.9600000000009</v>
      </c>
      <c r="F29" s="10">
        <v>9694.9600000000009</v>
      </c>
      <c r="G29" s="10">
        <v>2423.739</v>
      </c>
      <c r="H29" s="10">
        <v>2190.41</v>
      </c>
      <c r="I29" s="10">
        <f t="shared" si="2"/>
        <v>22.593285583437165</v>
      </c>
      <c r="J29" s="10">
        <f t="shared" si="3"/>
        <v>90.373179620412913</v>
      </c>
    </row>
    <row r="30" spans="1:10" hidden="1" x14ac:dyDescent="0.25">
      <c r="A30" s="4"/>
      <c r="B30" s="4">
        <v>18010200</v>
      </c>
      <c r="C30" s="5" t="s">
        <v>21</v>
      </c>
      <c r="D30" s="4"/>
      <c r="E30" s="10">
        <v>2336.5</v>
      </c>
      <c r="F30" s="10">
        <v>2336.5</v>
      </c>
      <c r="G30" s="10">
        <v>584.12400000000002</v>
      </c>
      <c r="H30" s="10">
        <v>113.49114999999999</v>
      </c>
      <c r="I30" s="10">
        <f t="shared" si="2"/>
        <v>4.8573143590840999</v>
      </c>
      <c r="J30" s="10">
        <f t="shared" si="3"/>
        <v>19.429290698550304</v>
      </c>
    </row>
    <row r="31" spans="1:10" hidden="1" x14ac:dyDescent="0.25">
      <c r="A31" s="4"/>
      <c r="B31" s="4">
        <v>18010300</v>
      </c>
      <c r="C31" s="5" t="s">
        <v>22</v>
      </c>
      <c r="D31" s="4"/>
      <c r="E31" s="10">
        <v>1948.9</v>
      </c>
      <c r="F31" s="10">
        <v>1948.9</v>
      </c>
      <c r="G31" s="10">
        <v>487.22399999999999</v>
      </c>
      <c r="H31" s="10">
        <v>475.29680999999999</v>
      </c>
      <c r="I31" s="10">
        <f t="shared" si="2"/>
        <v>24.387952691261734</v>
      </c>
      <c r="J31" s="10">
        <f t="shared" si="3"/>
        <v>97.552010984680564</v>
      </c>
    </row>
    <row r="32" spans="1:10" hidden="1" x14ac:dyDescent="0.25">
      <c r="A32" s="4"/>
      <c r="B32" s="4">
        <v>18010400</v>
      </c>
      <c r="C32" s="5" t="s">
        <v>23</v>
      </c>
      <c r="D32" s="4"/>
      <c r="E32" s="10">
        <v>52.1</v>
      </c>
      <c r="F32" s="10">
        <v>52.1</v>
      </c>
      <c r="G32" s="10">
        <v>0</v>
      </c>
      <c r="H32" s="10">
        <v>4.4666600000000001</v>
      </c>
      <c r="I32" s="10">
        <f t="shared" si="2"/>
        <v>8.5732437619961601</v>
      </c>
      <c r="J32" s="10" t="e">
        <f t="shared" si="3"/>
        <v>#DIV/0!</v>
      </c>
    </row>
    <row r="33" spans="1:10" x14ac:dyDescent="0.25">
      <c r="A33" s="4"/>
      <c r="B33" s="4">
        <v>18010500</v>
      </c>
      <c r="C33" s="5" t="s">
        <v>24</v>
      </c>
      <c r="D33" s="4">
        <v>21058.5</v>
      </c>
      <c r="E33" s="10">
        <v>21732.7</v>
      </c>
      <c r="F33" s="10">
        <v>21732.7</v>
      </c>
      <c r="G33" s="10">
        <v>16299.523000000001</v>
      </c>
      <c r="H33" s="10">
        <v>17265.870800000001</v>
      </c>
      <c r="I33" s="10">
        <f t="shared" si="2"/>
        <v>79.44650595646192</v>
      </c>
      <c r="J33" s="10">
        <f t="shared" si="3"/>
        <v>105.92868760637964</v>
      </c>
    </row>
    <row r="34" spans="1:10" x14ac:dyDescent="0.25">
      <c r="A34" s="4"/>
      <c r="B34" s="4">
        <v>18010600</v>
      </c>
      <c r="C34" s="5" t="s">
        <v>25</v>
      </c>
      <c r="D34" s="4">
        <v>10001</v>
      </c>
      <c r="E34" s="10">
        <v>9694.9600000000009</v>
      </c>
      <c r="F34" s="10">
        <v>9694.9600000000009</v>
      </c>
      <c r="G34" s="10">
        <v>7271.2179999999998</v>
      </c>
      <c r="H34" s="10">
        <v>7409.7582300000004</v>
      </c>
      <c r="I34" s="10">
        <f t="shared" si="2"/>
        <v>76.428971651249725</v>
      </c>
      <c r="J34" s="10">
        <f t="shared" si="3"/>
        <v>101.90532356477277</v>
      </c>
    </row>
    <row r="35" spans="1:10" x14ac:dyDescent="0.25">
      <c r="A35" s="4"/>
      <c r="B35" s="4">
        <v>18010700</v>
      </c>
      <c r="C35" s="5" t="s">
        <v>26</v>
      </c>
      <c r="D35" s="4">
        <v>2318.3000000000002</v>
      </c>
      <c r="E35" s="10">
        <v>2336.5</v>
      </c>
      <c r="F35" s="10">
        <v>2336.5</v>
      </c>
      <c r="G35" s="10">
        <v>1752.373</v>
      </c>
      <c r="H35" s="10">
        <v>2732.76755</v>
      </c>
      <c r="I35" s="10">
        <f t="shared" si="2"/>
        <v>116.95987802268351</v>
      </c>
      <c r="J35" s="10">
        <f t="shared" si="3"/>
        <v>155.94668201347542</v>
      </c>
    </row>
    <row r="36" spans="1:10" x14ac:dyDescent="0.25">
      <c r="A36" s="4"/>
      <c r="B36" s="4">
        <v>18010900</v>
      </c>
      <c r="C36" s="5" t="s">
        <v>27</v>
      </c>
      <c r="D36" s="4">
        <v>2085.3000000000002</v>
      </c>
      <c r="E36" s="10">
        <v>1948.9</v>
      </c>
      <c r="F36" s="10">
        <v>1948.9</v>
      </c>
      <c r="G36" s="10">
        <v>1461.672</v>
      </c>
      <c r="H36" s="10">
        <v>1972.99641</v>
      </c>
      <c r="I36" s="10">
        <f t="shared" si="2"/>
        <v>101.23641079583354</v>
      </c>
      <c r="J36" s="10">
        <f t="shared" si="3"/>
        <v>134.98215810387009</v>
      </c>
    </row>
    <row r="37" spans="1:10" x14ac:dyDescent="0.25">
      <c r="A37" s="4"/>
      <c r="B37" s="4">
        <v>18011000</v>
      </c>
      <c r="C37" s="5" t="s">
        <v>28</v>
      </c>
      <c r="D37" s="4">
        <v>60.4</v>
      </c>
      <c r="E37" s="10">
        <v>52.1</v>
      </c>
      <c r="F37" s="10">
        <v>52.1</v>
      </c>
      <c r="G37" s="10">
        <v>25</v>
      </c>
      <c r="H37" s="10">
        <v>24.333330000000004</v>
      </c>
      <c r="I37" s="10">
        <f t="shared" si="2"/>
        <v>46.705047984644921</v>
      </c>
      <c r="J37" s="10">
        <v>0</v>
      </c>
    </row>
    <row r="38" spans="1:10" x14ac:dyDescent="0.25">
      <c r="A38" s="4"/>
      <c r="B38" s="4">
        <v>18050000</v>
      </c>
      <c r="C38" s="5" t="s">
        <v>61</v>
      </c>
      <c r="D38" s="10">
        <f>D39+D40+D41</f>
        <v>24822.1</v>
      </c>
      <c r="E38" s="10">
        <f t="shared" ref="E38:F38" si="7">E39+E40+E41</f>
        <v>25327.79</v>
      </c>
      <c r="F38" s="10">
        <f t="shared" si="7"/>
        <v>25327.79</v>
      </c>
      <c r="G38" s="10">
        <v>18995.850000000002</v>
      </c>
      <c r="H38" s="10">
        <v>17305.812160000001</v>
      </c>
      <c r="I38" s="10">
        <f t="shared" si="2"/>
        <v>68.327367527920913</v>
      </c>
      <c r="J38" s="10">
        <f t="shared" si="3"/>
        <v>91.103120734265644</v>
      </c>
    </row>
    <row r="39" spans="1:10" x14ac:dyDescent="0.25">
      <c r="A39" s="4"/>
      <c r="B39" s="4">
        <v>18050300</v>
      </c>
      <c r="C39" s="5" t="s">
        <v>29</v>
      </c>
      <c r="D39" s="4">
        <v>3855.2</v>
      </c>
      <c r="E39" s="10">
        <v>3663</v>
      </c>
      <c r="F39" s="10">
        <v>3663</v>
      </c>
      <c r="G39" s="10">
        <v>2747.25</v>
      </c>
      <c r="H39" s="10">
        <v>2613.7707500000001</v>
      </c>
      <c r="I39" s="10">
        <f t="shared" si="2"/>
        <v>71.356012831012833</v>
      </c>
      <c r="J39" s="10">
        <f t="shared" si="3"/>
        <v>95.141350441350454</v>
      </c>
    </row>
    <row r="40" spans="1:10" x14ac:dyDescent="0.25">
      <c r="A40" s="4"/>
      <c r="B40" s="4">
        <v>18050400</v>
      </c>
      <c r="C40" s="5" t="s">
        <v>30</v>
      </c>
      <c r="D40" s="4">
        <v>12743.5</v>
      </c>
      <c r="E40" s="10">
        <v>13743.59</v>
      </c>
      <c r="F40" s="10">
        <v>13743.59</v>
      </c>
      <c r="G40" s="10">
        <v>10307.700000000001</v>
      </c>
      <c r="H40" s="10">
        <v>10900.79033</v>
      </c>
      <c r="I40" s="10">
        <f t="shared" si="2"/>
        <v>79.315450548219204</v>
      </c>
      <c r="J40" s="10">
        <f t="shared" si="3"/>
        <v>105.75385711652454</v>
      </c>
    </row>
    <row r="41" spans="1:10" ht="60" x14ac:dyDescent="0.25">
      <c r="A41" s="4"/>
      <c r="B41" s="4">
        <v>18050500</v>
      </c>
      <c r="C41" s="8" t="s">
        <v>31</v>
      </c>
      <c r="D41" s="4">
        <v>8223.4</v>
      </c>
      <c r="E41" s="10">
        <v>7921.2</v>
      </c>
      <c r="F41" s="10">
        <v>7921.2</v>
      </c>
      <c r="G41" s="10">
        <v>5940.9000000000005</v>
      </c>
      <c r="H41" s="10">
        <v>3791.25108</v>
      </c>
      <c r="I41" s="10">
        <f t="shared" si="2"/>
        <v>47.862079987880627</v>
      </c>
      <c r="J41" s="10">
        <f t="shared" si="3"/>
        <v>63.8161066505075</v>
      </c>
    </row>
    <row r="42" spans="1:10" x14ac:dyDescent="0.25">
      <c r="A42" s="4"/>
      <c r="B42" s="4">
        <v>20000000</v>
      </c>
      <c r="C42" s="5" t="s">
        <v>62</v>
      </c>
      <c r="D42" s="4">
        <f>D43+D48+D56</f>
        <v>3142.8</v>
      </c>
      <c r="E42" s="10">
        <f t="shared" ref="E42:F42" si="8">E43+E48+E56</f>
        <v>2218.98</v>
      </c>
      <c r="F42" s="10">
        <f t="shared" si="8"/>
        <v>2218.98</v>
      </c>
      <c r="G42" s="10">
        <v>1664.3400000000001</v>
      </c>
      <c r="H42" s="10">
        <v>2830.7248699999996</v>
      </c>
      <c r="I42" s="10">
        <f t="shared" si="2"/>
        <v>127.56874194449701</v>
      </c>
      <c r="J42" s="10">
        <f t="shared" si="3"/>
        <v>170.08092517153943</v>
      </c>
    </row>
    <row r="43" spans="1:10" x14ac:dyDescent="0.25">
      <c r="A43" s="4"/>
      <c r="B43" s="4">
        <v>21000000</v>
      </c>
      <c r="C43" s="5" t="s">
        <v>32</v>
      </c>
      <c r="D43" s="4">
        <f>D44+D45</f>
        <v>250.4</v>
      </c>
      <c r="E43" s="10">
        <f t="shared" ref="E43:F43" si="9">E44+E45</f>
        <v>148.61000000000001</v>
      </c>
      <c r="F43" s="10">
        <f t="shared" si="9"/>
        <v>148.61000000000001</v>
      </c>
      <c r="G43" s="10">
        <v>111.57000000000001</v>
      </c>
      <c r="H43" s="10">
        <v>156.90620000000001</v>
      </c>
      <c r="I43" s="10">
        <f t="shared" si="2"/>
        <v>105.58253145817913</v>
      </c>
      <c r="J43" s="10">
        <f t="shared" si="3"/>
        <v>140.63475844761138</v>
      </c>
    </row>
    <row r="44" spans="1:10" ht="56.45" customHeight="1" x14ac:dyDescent="0.25">
      <c r="A44" s="4"/>
      <c r="B44" s="4">
        <v>21010000</v>
      </c>
      <c r="C44" s="8" t="s">
        <v>63</v>
      </c>
      <c r="D44" s="4">
        <v>0.9</v>
      </c>
      <c r="E44" s="10">
        <v>0.51</v>
      </c>
      <c r="F44" s="10">
        <v>0.51</v>
      </c>
      <c r="G44" s="10">
        <v>0.51</v>
      </c>
      <c r="H44" s="10">
        <v>49.777000000000001</v>
      </c>
      <c r="I44" s="10">
        <f t="shared" si="2"/>
        <v>9760.1960784313724</v>
      </c>
      <c r="J44" s="10">
        <f t="shared" si="3"/>
        <v>9760.1960784313724</v>
      </c>
    </row>
    <row r="45" spans="1:10" x14ac:dyDescent="0.25">
      <c r="A45" s="4"/>
      <c r="B45" s="4">
        <v>21080000</v>
      </c>
      <c r="C45" s="5" t="s">
        <v>64</v>
      </c>
      <c r="D45" s="4">
        <f>D46+D47</f>
        <v>249.5</v>
      </c>
      <c r="E45" s="10">
        <f t="shared" ref="E45:F45" si="10">E46+E47</f>
        <v>148.10000000000002</v>
      </c>
      <c r="F45" s="10">
        <f t="shared" si="10"/>
        <v>148.10000000000002</v>
      </c>
      <c r="G45" s="10">
        <v>111.06</v>
      </c>
      <c r="H45" s="10">
        <v>107.1292</v>
      </c>
      <c r="I45" s="10">
        <f t="shared" si="2"/>
        <v>72.335719108710322</v>
      </c>
      <c r="J45" s="10">
        <f t="shared" si="3"/>
        <v>96.460651899873938</v>
      </c>
    </row>
    <row r="46" spans="1:10" x14ac:dyDescent="0.25">
      <c r="A46" s="4"/>
      <c r="B46" s="4">
        <v>21081100</v>
      </c>
      <c r="C46" s="5" t="s">
        <v>34</v>
      </c>
      <c r="D46" s="4">
        <v>71.900000000000006</v>
      </c>
      <c r="E46" s="10">
        <v>48</v>
      </c>
      <c r="F46" s="10">
        <v>48</v>
      </c>
      <c r="G46" s="10">
        <v>36</v>
      </c>
      <c r="H46" s="10">
        <v>39.68815</v>
      </c>
      <c r="I46" s="10">
        <f t="shared" si="2"/>
        <v>82.68364583333333</v>
      </c>
      <c r="J46" s="10">
        <f t="shared" si="3"/>
        <v>110.24486111111112</v>
      </c>
    </row>
    <row r="47" spans="1:10" ht="45" x14ac:dyDescent="0.25">
      <c r="A47" s="4"/>
      <c r="B47" s="4">
        <v>21081500</v>
      </c>
      <c r="C47" s="8" t="s">
        <v>35</v>
      </c>
      <c r="D47" s="4">
        <v>177.6</v>
      </c>
      <c r="E47" s="10">
        <v>100.10000000000001</v>
      </c>
      <c r="F47" s="10">
        <v>100.10000000000001</v>
      </c>
      <c r="G47" s="10">
        <v>75.06</v>
      </c>
      <c r="H47" s="10">
        <v>62.434170000000002</v>
      </c>
      <c r="I47" s="10">
        <f t="shared" si="2"/>
        <v>62.3717982017982</v>
      </c>
      <c r="J47" s="10">
        <f t="shared" si="3"/>
        <v>83.179016786570742</v>
      </c>
    </row>
    <row r="48" spans="1:10" ht="30" x14ac:dyDescent="0.25">
      <c r="A48" s="4"/>
      <c r="B48" s="4">
        <v>22000000</v>
      </c>
      <c r="C48" s="8" t="s">
        <v>65</v>
      </c>
      <c r="D48" s="4">
        <f>D49+D53+D55</f>
        <v>1439.6999999999998</v>
      </c>
      <c r="E48" s="10">
        <f t="shared" ref="E48:F48" si="11">E49+E53+E55</f>
        <v>1390.37</v>
      </c>
      <c r="F48" s="10">
        <f t="shared" si="11"/>
        <v>1390.37</v>
      </c>
      <c r="G48" s="10">
        <v>1042.7670000000001</v>
      </c>
      <c r="H48" s="10">
        <v>1971.4493000000002</v>
      </c>
      <c r="I48" s="10">
        <f t="shared" si="2"/>
        <v>141.79314139401745</v>
      </c>
      <c r="J48" s="10">
        <f t="shared" si="3"/>
        <v>189.05942554760557</v>
      </c>
    </row>
    <row r="49" spans="1:10" x14ac:dyDescent="0.25">
      <c r="A49" s="4"/>
      <c r="B49" s="4">
        <v>22010000</v>
      </c>
      <c r="C49" s="5" t="s">
        <v>36</v>
      </c>
      <c r="D49" s="4">
        <f>D50+D51+D52</f>
        <v>976.3</v>
      </c>
      <c r="E49" s="10">
        <f t="shared" ref="E49:F49" si="12">E50+E51+E52</f>
        <v>991.87</v>
      </c>
      <c r="F49" s="10">
        <f t="shared" si="12"/>
        <v>991.87</v>
      </c>
      <c r="G49" s="10">
        <v>743.89499999999998</v>
      </c>
      <c r="H49" s="10">
        <v>1728.5940700000001</v>
      </c>
      <c r="I49" s="10">
        <f t="shared" si="2"/>
        <v>174.2762731003055</v>
      </c>
      <c r="J49" s="10">
        <f t="shared" si="3"/>
        <v>232.37070688739675</v>
      </c>
    </row>
    <row r="50" spans="1:10" ht="45" x14ac:dyDescent="0.25">
      <c r="A50" s="4"/>
      <c r="B50" s="4">
        <v>22010300</v>
      </c>
      <c r="C50" s="8" t="s">
        <v>37</v>
      </c>
      <c r="D50" s="4">
        <v>0</v>
      </c>
      <c r="E50" s="10">
        <v>0</v>
      </c>
      <c r="F50" s="10">
        <v>0</v>
      </c>
      <c r="G50" s="10">
        <v>0</v>
      </c>
      <c r="H50" s="10">
        <v>39.230000000000004</v>
      </c>
      <c r="I50" s="10">
        <v>0</v>
      </c>
      <c r="J50" s="10">
        <v>0</v>
      </c>
    </row>
    <row r="51" spans="1:10" x14ac:dyDescent="0.25">
      <c r="A51" s="4"/>
      <c r="B51" s="4">
        <v>22012500</v>
      </c>
      <c r="C51" s="5" t="s">
        <v>38</v>
      </c>
      <c r="D51" s="4">
        <v>976.3</v>
      </c>
      <c r="E51" s="10">
        <v>991.87</v>
      </c>
      <c r="F51" s="10">
        <v>991.87</v>
      </c>
      <c r="G51" s="10">
        <v>743.89499999999998</v>
      </c>
      <c r="H51" s="10">
        <v>1627.9869699999999</v>
      </c>
      <c r="I51" s="10">
        <f t="shared" si="2"/>
        <v>164.13309909564762</v>
      </c>
      <c r="J51" s="10">
        <f t="shared" si="3"/>
        <v>218.84633852895905</v>
      </c>
    </row>
    <row r="52" spans="1:10" ht="30" x14ac:dyDescent="0.25">
      <c r="A52" s="4"/>
      <c r="B52" s="4">
        <v>22012600</v>
      </c>
      <c r="C52" s="8" t="s">
        <v>39</v>
      </c>
      <c r="D52" s="4">
        <v>0</v>
      </c>
      <c r="E52" s="10">
        <v>0</v>
      </c>
      <c r="F52" s="10">
        <v>0</v>
      </c>
      <c r="G52" s="10">
        <v>0</v>
      </c>
      <c r="H52" s="10">
        <v>57.963500000000003</v>
      </c>
      <c r="I52" s="10">
        <v>0</v>
      </c>
      <c r="J52" s="10">
        <v>0</v>
      </c>
    </row>
    <row r="53" spans="1:10" ht="30" x14ac:dyDescent="0.25">
      <c r="A53" s="4"/>
      <c r="B53" s="4">
        <v>22080000</v>
      </c>
      <c r="C53" s="8" t="s">
        <v>40</v>
      </c>
      <c r="D53" s="4">
        <v>260.39999999999998</v>
      </c>
      <c r="E53" s="10">
        <v>210</v>
      </c>
      <c r="F53" s="10">
        <v>210</v>
      </c>
      <c r="G53" s="10">
        <v>157.5</v>
      </c>
      <c r="H53" s="10">
        <v>97.18338</v>
      </c>
      <c r="I53" s="10">
        <f t="shared" si="2"/>
        <v>46.277799999999999</v>
      </c>
      <c r="J53" s="10">
        <f t="shared" si="3"/>
        <v>61.703733333333332</v>
      </c>
    </row>
    <row r="54" spans="1:10" hidden="1" x14ac:dyDescent="0.25">
      <c r="A54" s="4"/>
      <c r="B54" s="4">
        <v>22080400</v>
      </c>
      <c r="C54" s="5" t="s">
        <v>41</v>
      </c>
      <c r="D54" s="4"/>
      <c r="E54" s="10"/>
      <c r="F54" s="10"/>
      <c r="G54" s="10">
        <v>109.956</v>
      </c>
      <c r="H54" s="10">
        <v>99.053510000000003</v>
      </c>
      <c r="I54" s="10" t="e">
        <f t="shared" si="2"/>
        <v>#DIV/0!</v>
      </c>
      <c r="J54" s="10">
        <f t="shared" si="3"/>
        <v>90.08467932627596</v>
      </c>
    </row>
    <row r="55" spans="1:10" x14ac:dyDescent="0.25">
      <c r="A55" s="4"/>
      <c r="B55" s="4">
        <v>22090000</v>
      </c>
      <c r="C55" s="5" t="s">
        <v>42</v>
      </c>
      <c r="D55" s="4">
        <v>203</v>
      </c>
      <c r="E55" s="10">
        <v>188.5</v>
      </c>
      <c r="F55" s="10">
        <v>188.5</v>
      </c>
      <c r="G55" s="10">
        <v>141.37200000000001</v>
      </c>
      <c r="H55" s="10">
        <v>145.67185000000001</v>
      </c>
      <c r="I55" s="10">
        <f t="shared" si="2"/>
        <v>77.279496021220169</v>
      </c>
      <c r="J55" s="10">
        <f t="shared" si="3"/>
        <v>103.04151458563223</v>
      </c>
    </row>
    <row r="56" spans="1:10" x14ac:dyDescent="0.25">
      <c r="A56" s="4"/>
      <c r="B56" s="4">
        <v>24000000</v>
      </c>
      <c r="C56" s="5" t="s">
        <v>43</v>
      </c>
      <c r="D56" s="4">
        <v>1452.7</v>
      </c>
      <c r="E56" s="10">
        <v>680</v>
      </c>
      <c r="F56" s="10">
        <v>680</v>
      </c>
      <c r="G56" s="10">
        <v>510.00299999999999</v>
      </c>
      <c r="H56" s="10">
        <v>702.36937</v>
      </c>
      <c r="I56" s="10">
        <f t="shared" si="2"/>
        <v>103.28961323529411</v>
      </c>
      <c r="J56" s="10">
        <f t="shared" si="3"/>
        <v>137.71867420387724</v>
      </c>
    </row>
    <row r="57" spans="1:10" x14ac:dyDescent="0.25">
      <c r="A57" s="4"/>
      <c r="B57" s="4">
        <v>24060000</v>
      </c>
      <c r="C57" s="5" t="s">
        <v>33</v>
      </c>
      <c r="D57" s="4">
        <v>1452.7</v>
      </c>
      <c r="E57" s="10">
        <v>680</v>
      </c>
      <c r="F57" s="10">
        <v>680</v>
      </c>
      <c r="G57" s="10">
        <v>510.00299999999999</v>
      </c>
      <c r="H57" s="10">
        <v>702.36937</v>
      </c>
      <c r="I57" s="10">
        <f t="shared" si="2"/>
        <v>103.28961323529411</v>
      </c>
      <c r="J57" s="10">
        <f t="shared" si="3"/>
        <v>137.71867420387724</v>
      </c>
    </row>
    <row r="58" spans="1:10" x14ac:dyDescent="0.25">
      <c r="A58" s="4"/>
      <c r="B58" s="4">
        <v>30000000</v>
      </c>
      <c r="C58" s="5" t="s">
        <v>44</v>
      </c>
      <c r="D58" s="4">
        <v>4.5</v>
      </c>
      <c r="E58" s="10">
        <v>4</v>
      </c>
      <c r="F58" s="10">
        <v>4</v>
      </c>
      <c r="G58" s="10">
        <v>3</v>
      </c>
      <c r="H58" s="10">
        <v>1</v>
      </c>
      <c r="I58" s="10">
        <f t="shared" si="2"/>
        <v>25</v>
      </c>
      <c r="J58" s="10">
        <f t="shared" si="3"/>
        <v>33.333333333333329</v>
      </c>
    </row>
    <row r="59" spans="1:10" x14ac:dyDescent="0.25">
      <c r="A59" s="4"/>
      <c r="B59" s="4">
        <v>31000000</v>
      </c>
      <c r="C59" s="5" t="s">
        <v>45</v>
      </c>
      <c r="D59" s="4">
        <v>4.5</v>
      </c>
      <c r="E59" s="10">
        <v>4</v>
      </c>
      <c r="F59" s="10">
        <v>4</v>
      </c>
      <c r="G59" s="10">
        <v>3</v>
      </c>
      <c r="H59" s="10">
        <v>1</v>
      </c>
      <c r="I59" s="10">
        <f t="shared" si="2"/>
        <v>25</v>
      </c>
      <c r="J59" s="10">
        <f t="shared" si="3"/>
        <v>33.333333333333329</v>
      </c>
    </row>
    <row r="60" spans="1:10" ht="60" x14ac:dyDescent="0.25">
      <c r="A60" s="4"/>
      <c r="B60" s="4">
        <v>31010200</v>
      </c>
      <c r="C60" s="8" t="s">
        <v>46</v>
      </c>
      <c r="D60" s="4">
        <v>4.5</v>
      </c>
      <c r="E60" s="10">
        <v>4</v>
      </c>
      <c r="F60" s="10">
        <v>4</v>
      </c>
      <c r="G60" s="10">
        <v>3</v>
      </c>
      <c r="H60" s="10">
        <v>1</v>
      </c>
      <c r="I60" s="10">
        <f t="shared" si="2"/>
        <v>25</v>
      </c>
      <c r="J60" s="10">
        <f t="shared" si="3"/>
        <v>33.333333333333329</v>
      </c>
    </row>
    <row r="61" spans="1:10" x14ac:dyDescent="0.25">
      <c r="A61" s="4"/>
      <c r="B61" s="4">
        <v>40000000</v>
      </c>
      <c r="C61" s="5" t="s">
        <v>66</v>
      </c>
      <c r="D61" s="4">
        <f>D62</f>
        <v>56325.2</v>
      </c>
      <c r="E61" s="10">
        <f t="shared" ref="E61" si="13">E62</f>
        <v>189356.02899999998</v>
      </c>
      <c r="F61" s="10">
        <v>224441.38200000001</v>
      </c>
      <c r="G61" s="10">
        <v>164258.883</v>
      </c>
      <c r="H61" s="10">
        <v>163294.47497000001</v>
      </c>
      <c r="I61" s="10">
        <f t="shared" si="2"/>
        <v>72.755956818159319</v>
      </c>
      <c r="J61" s="10">
        <f t="shared" si="3"/>
        <v>99.412873135147279</v>
      </c>
    </row>
    <row r="62" spans="1:10" x14ac:dyDescent="0.25">
      <c r="A62" s="4"/>
      <c r="B62" s="4">
        <v>41000000</v>
      </c>
      <c r="C62" s="5" t="s">
        <v>67</v>
      </c>
      <c r="D62" s="4">
        <f>D63+D65+D69+D72</f>
        <v>56325.2</v>
      </c>
      <c r="E62" s="10">
        <f>E63+E65+E69+E72</f>
        <v>189356.02899999998</v>
      </c>
      <c r="F62" s="10">
        <v>224441.38200000001</v>
      </c>
      <c r="G62" s="10">
        <v>164258.883</v>
      </c>
      <c r="H62" s="10">
        <v>163294.47497000001</v>
      </c>
      <c r="I62" s="10">
        <f t="shared" si="2"/>
        <v>72.755956818159319</v>
      </c>
      <c r="J62" s="10">
        <f t="shared" si="3"/>
        <v>99.412873135147279</v>
      </c>
    </row>
    <row r="63" spans="1:10" x14ac:dyDescent="0.25">
      <c r="A63" s="4"/>
      <c r="B63" s="4">
        <v>41020000</v>
      </c>
      <c r="C63" s="5" t="s">
        <v>47</v>
      </c>
      <c r="D63" s="4">
        <v>0</v>
      </c>
      <c r="E63" s="10">
        <f>E64</f>
        <v>70529.3</v>
      </c>
      <c r="F63" s="10">
        <v>70529.3</v>
      </c>
      <c r="G63" s="10">
        <v>52896.6</v>
      </c>
      <c r="H63" s="10">
        <v>52896.6</v>
      </c>
      <c r="I63" s="10">
        <f t="shared" si="2"/>
        <v>74.999468306079876</v>
      </c>
      <c r="J63" s="10">
        <f t="shared" si="3"/>
        <v>100</v>
      </c>
    </row>
    <row r="64" spans="1:10" x14ac:dyDescent="0.25">
      <c r="A64" s="4"/>
      <c r="B64" s="4">
        <v>41020100</v>
      </c>
      <c r="C64" s="5" t="s">
        <v>48</v>
      </c>
      <c r="D64" s="4">
        <v>0</v>
      </c>
      <c r="E64" s="10">
        <v>70529.3</v>
      </c>
      <c r="F64" s="10">
        <v>70529.3</v>
      </c>
      <c r="G64" s="10">
        <v>52896.6</v>
      </c>
      <c r="H64" s="10">
        <v>52896.6</v>
      </c>
      <c r="I64" s="10">
        <f t="shared" si="2"/>
        <v>74.999468306079876</v>
      </c>
      <c r="J64" s="10">
        <f t="shared" si="3"/>
        <v>100</v>
      </c>
    </row>
    <row r="65" spans="1:10" x14ac:dyDescent="0.25">
      <c r="A65" s="4"/>
      <c r="B65" s="4">
        <v>41030000</v>
      </c>
      <c r="C65" s="5" t="s">
        <v>49</v>
      </c>
      <c r="D65" s="4">
        <v>0</v>
      </c>
      <c r="E65" s="10">
        <v>107405.7</v>
      </c>
      <c r="F65" s="10">
        <v>123285.7</v>
      </c>
      <c r="G65" s="10">
        <v>90229</v>
      </c>
      <c r="H65" s="10">
        <v>89629</v>
      </c>
      <c r="I65" s="10">
        <f t="shared" si="2"/>
        <v>72.700240173840115</v>
      </c>
      <c r="J65" s="10">
        <f t="shared" si="3"/>
        <v>99.335025324452232</v>
      </c>
    </row>
    <row r="66" spans="1:10" ht="45" x14ac:dyDescent="0.25">
      <c r="A66" s="4"/>
      <c r="B66" s="4">
        <v>41031400</v>
      </c>
      <c r="C66" s="8" t="s">
        <v>50</v>
      </c>
      <c r="D66" s="4">
        <v>0</v>
      </c>
      <c r="E66" s="10">
        <v>0</v>
      </c>
      <c r="F66" s="10">
        <v>600</v>
      </c>
      <c r="G66" s="10">
        <v>600</v>
      </c>
      <c r="H66" s="10">
        <v>0</v>
      </c>
      <c r="I66" s="10">
        <v>0</v>
      </c>
      <c r="J66" s="10">
        <v>0</v>
      </c>
    </row>
    <row r="67" spans="1:10" x14ac:dyDescent="0.25">
      <c r="A67" s="4"/>
      <c r="B67" s="4">
        <v>41033900</v>
      </c>
      <c r="C67" s="5" t="s">
        <v>51</v>
      </c>
      <c r="D67" s="4">
        <v>0</v>
      </c>
      <c r="E67" s="10">
        <v>107405.7</v>
      </c>
      <c r="F67" s="10">
        <v>107405.7</v>
      </c>
      <c r="G67" s="10">
        <v>79023</v>
      </c>
      <c r="H67" s="10">
        <v>79023</v>
      </c>
      <c r="I67" s="10">
        <f t="shared" si="2"/>
        <v>73.574307508819373</v>
      </c>
      <c r="J67" s="10">
        <f t="shared" si="3"/>
        <v>100</v>
      </c>
    </row>
    <row r="68" spans="1:10" x14ac:dyDescent="0.25">
      <c r="A68" s="4"/>
      <c r="B68" s="4">
        <v>41034200</v>
      </c>
      <c r="C68" s="5" t="s">
        <v>52</v>
      </c>
      <c r="D68" s="4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x14ac:dyDescent="0.25">
      <c r="A69" s="4"/>
      <c r="B69" s="4">
        <v>41040000</v>
      </c>
      <c r="C69" s="5" t="s">
        <v>68</v>
      </c>
      <c r="D69" s="4">
        <f>D70+D71</f>
        <v>3105.7</v>
      </c>
      <c r="E69" s="10">
        <f t="shared" ref="E69" si="14">E70+E71</f>
        <v>5298.9000000000005</v>
      </c>
      <c r="F69" s="10">
        <v>7516.835</v>
      </c>
      <c r="G69" s="10">
        <v>6192.335</v>
      </c>
      <c r="H69" s="10">
        <v>6192.335</v>
      </c>
      <c r="I69" s="10">
        <f t="shared" si="2"/>
        <v>82.379552032205041</v>
      </c>
      <c r="J69" s="10">
        <f t="shared" si="3"/>
        <v>100</v>
      </c>
    </row>
    <row r="70" spans="1:10" ht="60" x14ac:dyDescent="0.25">
      <c r="A70" s="4"/>
      <c r="B70" s="4">
        <v>41040200</v>
      </c>
      <c r="C70" s="8" t="s">
        <v>53</v>
      </c>
      <c r="D70" s="4">
        <v>0</v>
      </c>
      <c r="E70" s="10">
        <v>5298.9000000000005</v>
      </c>
      <c r="F70" s="10">
        <v>5298.9000000000005</v>
      </c>
      <c r="G70" s="10">
        <v>3974.4</v>
      </c>
      <c r="H70" s="10">
        <v>3974.4</v>
      </c>
      <c r="I70" s="10">
        <f t="shared" si="2"/>
        <v>75.004246164298252</v>
      </c>
      <c r="J70" s="10">
        <f t="shared" si="3"/>
        <v>100</v>
      </c>
    </row>
    <row r="71" spans="1:10" x14ac:dyDescent="0.25">
      <c r="A71" s="4"/>
      <c r="B71" s="4">
        <v>41040400</v>
      </c>
      <c r="C71" s="5" t="s">
        <v>54</v>
      </c>
      <c r="D71" s="4">
        <v>3105.7</v>
      </c>
      <c r="E71" s="10">
        <v>0</v>
      </c>
      <c r="F71" s="10">
        <v>2217.9349999999999</v>
      </c>
      <c r="G71" s="10">
        <v>2217.9349999999999</v>
      </c>
      <c r="H71" s="10">
        <v>2217.9349999999999</v>
      </c>
      <c r="I71" s="10">
        <f t="shared" si="2"/>
        <v>100</v>
      </c>
      <c r="J71" s="10">
        <f t="shared" si="3"/>
        <v>100</v>
      </c>
    </row>
    <row r="72" spans="1:10" x14ac:dyDescent="0.25">
      <c r="A72" s="4"/>
      <c r="B72" s="4">
        <v>41050000</v>
      </c>
      <c r="C72" s="5" t="s">
        <v>69</v>
      </c>
      <c r="D72" s="4">
        <f>D75</f>
        <v>53219.5</v>
      </c>
      <c r="E72" s="10">
        <f>E73+E74+E75+E76</f>
        <v>6122.1290000000008</v>
      </c>
      <c r="F72" s="10">
        <v>23109.546999999999</v>
      </c>
      <c r="G72" s="10">
        <v>14940.948</v>
      </c>
      <c r="H72" s="10">
        <v>14576.53997</v>
      </c>
      <c r="I72" s="10">
        <f t="shared" ref="I72:I76" si="15">H72/F72*100</f>
        <v>63.0758360170366</v>
      </c>
      <c r="J72" s="10">
        <f t="shared" ref="J72:J76" si="16">H72/G72*100</f>
        <v>97.561011322708566</v>
      </c>
    </row>
    <row r="73" spans="1:10" ht="30" x14ac:dyDescent="0.25">
      <c r="A73" s="4"/>
      <c r="B73" s="4">
        <v>41051000</v>
      </c>
      <c r="C73" s="8" t="s">
        <v>78</v>
      </c>
      <c r="D73" s="4">
        <v>0</v>
      </c>
      <c r="E73" s="10">
        <v>1275.8</v>
      </c>
      <c r="F73" s="10">
        <v>1275.8</v>
      </c>
      <c r="G73" s="10">
        <v>938.66</v>
      </c>
      <c r="H73" s="10">
        <v>799.63962000000004</v>
      </c>
      <c r="I73" s="10">
        <f t="shared" si="15"/>
        <v>62.677505878664377</v>
      </c>
      <c r="J73" s="10">
        <f t="shared" si="16"/>
        <v>85.18948501054696</v>
      </c>
    </row>
    <row r="74" spans="1:10" ht="45" x14ac:dyDescent="0.25">
      <c r="A74" s="4"/>
      <c r="B74" s="4">
        <v>41051200</v>
      </c>
      <c r="C74" s="8" t="s">
        <v>79</v>
      </c>
      <c r="D74" s="4">
        <v>0</v>
      </c>
      <c r="E74" s="10">
        <v>233.68800000000002</v>
      </c>
      <c r="F74" s="10">
        <v>233.68800000000002</v>
      </c>
      <c r="G74" s="10">
        <v>139.42600000000002</v>
      </c>
      <c r="H74" s="10">
        <v>139.42600000000002</v>
      </c>
      <c r="I74" s="10">
        <f t="shared" si="15"/>
        <v>59.663311766115513</v>
      </c>
      <c r="J74" s="10">
        <f t="shared" si="16"/>
        <v>100</v>
      </c>
    </row>
    <row r="75" spans="1:10" x14ac:dyDescent="0.25">
      <c r="A75" s="4"/>
      <c r="B75" s="4">
        <v>41053900</v>
      </c>
      <c r="C75" s="6" t="s">
        <v>80</v>
      </c>
      <c r="D75" s="4">
        <v>53219.5</v>
      </c>
      <c r="E75" s="10">
        <v>3373.0410000000002</v>
      </c>
      <c r="F75" s="10">
        <v>18401.019</v>
      </c>
      <c r="G75" s="10">
        <v>10663.822</v>
      </c>
      <c r="H75" s="10">
        <v>10438.43435</v>
      </c>
      <c r="I75" s="10">
        <f t="shared" si="15"/>
        <v>56.727479874891706</v>
      </c>
      <c r="J75" s="10">
        <f t="shared" si="16"/>
        <v>97.886427117781977</v>
      </c>
    </row>
    <row r="76" spans="1:10" ht="45" x14ac:dyDescent="0.25">
      <c r="A76" s="4"/>
      <c r="B76" s="4">
        <v>41055000</v>
      </c>
      <c r="C76" s="8" t="s">
        <v>81</v>
      </c>
      <c r="D76" s="4">
        <v>0</v>
      </c>
      <c r="E76" s="10">
        <v>1239.6000000000001</v>
      </c>
      <c r="F76" s="10">
        <v>1764.74</v>
      </c>
      <c r="G76" s="10">
        <v>1764.74</v>
      </c>
      <c r="H76" s="10">
        <v>1764.74</v>
      </c>
      <c r="I76" s="10">
        <f t="shared" si="15"/>
        <v>100</v>
      </c>
      <c r="J76" s="10">
        <f t="shared" si="16"/>
        <v>100</v>
      </c>
    </row>
    <row r="77" spans="1:10" hidden="1" x14ac:dyDescent="0.25">
      <c r="A77" s="4"/>
      <c r="B77" s="4"/>
      <c r="C77" s="5"/>
      <c r="D77" s="4"/>
      <c r="E77" s="10"/>
      <c r="F77" s="10"/>
      <c r="G77" s="10"/>
      <c r="H77" s="10"/>
      <c r="I77" s="4"/>
      <c r="J77" s="4"/>
    </row>
    <row r="78" spans="1:10" hidden="1" x14ac:dyDescent="0.25">
      <c r="A78" s="4"/>
      <c r="B78" s="4"/>
      <c r="C78" s="5"/>
      <c r="D78" s="4"/>
      <c r="E78" s="10"/>
      <c r="F78" s="10"/>
      <c r="G78" s="10"/>
      <c r="H78" s="10"/>
      <c r="I78" s="4"/>
      <c r="J78" s="4"/>
    </row>
    <row r="79" spans="1:10" hidden="1" x14ac:dyDescent="0.25">
      <c r="A79" s="4"/>
      <c r="B79" s="4"/>
      <c r="C79" s="5"/>
      <c r="D79" s="4"/>
      <c r="E79" s="10"/>
      <c r="F79" s="10"/>
      <c r="G79" s="10"/>
      <c r="H79" s="10"/>
      <c r="I79" s="4"/>
      <c r="J79" s="4"/>
    </row>
    <row r="80" spans="1:10" hidden="1" x14ac:dyDescent="0.25">
      <c r="A80" s="4"/>
      <c r="B80" s="4"/>
      <c r="C80" s="5"/>
      <c r="D80" s="4"/>
      <c r="E80" s="10"/>
      <c r="F80" s="10"/>
      <c r="G80" s="10"/>
      <c r="H80" s="10"/>
      <c r="I80" s="4"/>
      <c r="J80" s="4"/>
    </row>
    <row r="81" spans="1:10" hidden="1" x14ac:dyDescent="0.25">
      <c r="A81" s="4"/>
      <c r="B81" s="4"/>
      <c r="C81" s="5"/>
      <c r="D81" s="4"/>
      <c r="E81" s="10"/>
      <c r="F81" s="10"/>
      <c r="G81" s="10"/>
      <c r="H81" s="10"/>
      <c r="I81" s="4"/>
      <c r="J81" s="4"/>
    </row>
    <row r="82" spans="1:10" hidden="1" x14ac:dyDescent="0.25">
      <c r="A82" s="4"/>
      <c r="B82" s="4"/>
      <c r="C82" s="5"/>
      <c r="D82" s="4"/>
      <c r="E82" s="10"/>
      <c r="F82" s="10"/>
      <c r="G82" s="10"/>
      <c r="H82" s="10"/>
      <c r="I82" s="4"/>
      <c r="J82" s="4"/>
    </row>
    <row r="83" spans="1:10" hidden="1" x14ac:dyDescent="0.25">
      <c r="A83" s="4"/>
      <c r="B83" s="4"/>
      <c r="C83" s="5"/>
      <c r="D83" s="4"/>
      <c r="E83" s="10"/>
      <c r="F83" s="10"/>
      <c r="G83" s="10"/>
      <c r="H83" s="10"/>
      <c r="I83" s="4"/>
      <c r="J83" s="4"/>
    </row>
    <row r="84" spans="1:10" hidden="1" x14ac:dyDescent="0.25">
      <c r="A84" s="4"/>
      <c r="B84" s="4"/>
      <c r="C84" s="5"/>
      <c r="D84" s="4"/>
      <c r="E84" s="10"/>
      <c r="F84" s="10"/>
      <c r="G84" s="10"/>
      <c r="H84" s="10"/>
      <c r="I84" s="4"/>
      <c r="J84" s="4"/>
    </row>
    <row r="85" spans="1:10" hidden="1" x14ac:dyDescent="0.25">
      <c r="A85" s="4"/>
      <c r="B85" s="4"/>
      <c r="C85" s="5"/>
      <c r="D85" s="4"/>
      <c r="E85" s="10"/>
      <c r="F85" s="10"/>
      <c r="G85" s="10"/>
      <c r="H85" s="10"/>
      <c r="I85" s="4"/>
      <c r="J85" s="4"/>
    </row>
    <row r="86" spans="1:10" x14ac:dyDescent="0.25">
      <c r="A86" s="12" t="s">
        <v>55</v>
      </c>
      <c r="B86" s="13"/>
      <c r="C86" s="13"/>
      <c r="D86" s="11">
        <f>D6+D42+D58</f>
        <v>223807.69999999998</v>
      </c>
      <c r="E86" s="11">
        <f>E6+E42+E58</f>
        <v>225165.17100000003</v>
      </c>
      <c r="F86" s="11">
        <f>F6+F42+F58</f>
        <v>225165.17100000003</v>
      </c>
      <c r="G86" s="11">
        <f>G6+G42+G58</f>
        <v>174370.742</v>
      </c>
      <c r="H86" s="11">
        <f>H6+H42+H58</f>
        <v>179010.65243000007</v>
      </c>
      <c r="I86" s="11">
        <f>H86/F86*100</f>
        <v>79.501928133458989</v>
      </c>
      <c r="J86" s="11">
        <f>H86/G86*100</f>
        <v>102.66094550999851</v>
      </c>
    </row>
    <row r="87" spans="1:10" x14ac:dyDescent="0.25">
      <c r="A87" s="12" t="s">
        <v>56</v>
      </c>
      <c r="B87" s="13"/>
      <c r="C87" s="13"/>
      <c r="D87" s="11">
        <f>D86+D61</f>
        <v>280132.89999999997</v>
      </c>
      <c r="E87" s="11">
        <f>E86+E61</f>
        <v>414521.2</v>
      </c>
      <c r="F87" s="11">
        <f>F86+F61</f>
        <v>449606.55300000007</v>
      </c>
      <c r="G87" s="11">
        <f>G86+G61</f>
        <v>338629.625</v>
      </c>
      <c r="H87" s="11">
        <f>H86+H61</f>
        <v>342305.12740000011</v>
      </c>
      <c r="I87" s="11">
        <f>H87/F87*100</f>
        <v>76.134372400928967</v>
      </c>
      <c r="J87" s="11">
        <f>H87/G87*100</f>
        <v>101.08540485788863</v>
      </c>
    </row>
  </sheetData>
  <mergeCells count="5">
    <mergeCell ref="A86:C86"/>
    <mergeCell ref="A87:C87"/>
    <mergeCell ref="A2:I2"/>
    <mergeCell ref="A4:I4"/>
    <mergeCell ref="B3:J3"/>
  </mergeCells>
  <pageMargins left="0.59055118110236227" right="0.59055118110236227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Fn-1</cp:lastModifiedBy>
  <cp:lastPrinted>2021-10-04T07:36:10Z</cp:lastPrinted>
  <dcterms:created xsi:type="dcterms:W3CDTF">2021-04-13T11:36:41Z</dcterms:created>
  <dcterms:modified xsi:type="dcterms:W3CDTF">2021-10-04T07:36:14Z</dcterms:modified>
</cp:coreProperties>
</file>