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6" windowHeight="10212"/>
  </bookViews>
  <sheets>
    <sheet name="на 01.09.2022" sheetId="1" r:id="rId1"/>
  </sheets>
  <definedNames>
    <definedName name="_xlnm.Print_Titles" localSheetId="0">'на 01.09.2022'!$A:$C</definedName>
  </definedNames>
  <calcPr calcId="144525"/>
</workbook>
</file>

<file path=xl/calcChain.xml><?xml version="1.0" encoding="utf-8"?>
<calcChain xmlns="http://schemas.openxmlformats.org/spreadsheetml/2006/main">
  <c r="F68" i="1" l="1"/>
  <c r="F75" i="1"/>
  <c r="F72" i="1"/>
  <c r="G90" i="1"/>
  <c r="G89" i="1"/>
  <c r="G65" i="1"/>
  <c r="G64" i="1" s="1"/>
  <c r="E65" i="1"/>
  <c r="F65" i="1" l="1"/>
  <c r="F64" i="1" s="1"/>
  <c r="H69" i="1"/>
  <c r="I69" i="1"/>
  <c r="H49" i="1"/>
  <c r="I49" i="1"/>
  <c r="H38" i="1"/>
  <c r="G21" i="1"/>
  <c r="G15" i="1"/>
  <c r="E21" i="1"/>
  <c r="E15" i="1"/>
  <c r="E8" i="1"/>
  <c r="E68" i="1"/>
  <c r="E75" i="1"/>
  <c r="E72" i="1"/>
  <c r="E66" i="1"/>
  <c r="E44" i="1"/>
  <c r="E51" i="1"/>
  <c r="E50" i="1" s="1"/>
  <c r="E39" i="1"/>
  <c r="E27" i="1" s="1"/>
  <c r="D68" i="1"/>
  <c r="D51" i="1"/>
  <c r="D50" i="1" s="1"/>
  <c r="E64" i="1" l="1"/>
  <c r="E6" i="1"/>
  <c r="E43" i="1"/>
  <c r="I79" i="1"/>
  <c r="I78" i="1"/>
  <c r="I77" i="1"/>
  <c r="I76" i="1"/>
  <c r="I75" i="1"/>
  <c r="I74" i="1"/>
  <c r="I73" i="1"/>
  <c r="I72" i="1"/>
  <c r="I70" i="1"/>
  <c r="I68" i="1"/>
  <c r="I67" i="1"/>
  <c r="I63" i="1"/>
  <c r="I62" i="1"/>
  <c r="I61" i="1"/>
  <c r="I60" i="1"/>
  <c r="I59" i="1"/>
  <c r="I58" i="1"/>
  <c r="I57" i="1"/>
  <c r="I56" i="1"/>
  <c r="I53" i="1"/>
  <c r="I51" i="1"/>
  <c r="I50" i="1"/>
  <c r="I48" i="1"/>
  <c r="I47" i="1"/>
  <c r="I45" i="1"/>
  <c r="I44" i="1"/>
  <c r="I43" i="1"/>
  <c r="I42" i="1"/>
  <c r="I41" i="1"/>
  <c r="I40" i="1"/>
  <c r="I39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5" i="1"/>
  <c r="I14" i="1"/>
  <c r="I13" i="1"/>
  <c r="I12" i="1"/>
  <c r="I11" i="1"/>
  <c r="I10" i="1"/>
  <c r="I9" i="1"/>
  <c r="I8" i="1"/>
  <c r="I6" i="1"/>
  <c r="H79" i="1"/>
  <c r="H78" i="1"/>
  <c r="H77" i="1"/>
  <c r="H76" i="1"/>
  <c r="H75" i="1"/>
  <c r="H74" i="1"/>
  <c r="H73" i="1"/>
  <c r="H70" i="1"/>
  <c r="H68" i="1"/>
  <c r="H67" i="1"/>
  <c r="H63" i="1"/>
  <c r="H62" i="1"/>
  <c r="H61" i="1"/>
  <c r="H60" i="1"/>
  <c r="H59" i="1"/>
  <c r="H58" i="1"/>
  <c r="H57" i="1"/>
  <c r="H56" i="1"/>
  <c r="H53" i="1"/>
  <c r="H48" i="1"/>
  <c r="H47" i="1"/>
  <c r="H45" i="1"/>
  <c r="H42" i="1"/>
  <c r="H41" i="1"/>
  <c r="H40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0" i="1"/>
  <c r="H19" i="1"/>
  <c r="H18" i="1"/>
  <c r="H17" i="1"/>
  <c r="H14" i="1"/>
  <c r="H13" i="1"/>
  <c r="H12" i="1"/>
  <c r="H11" i="1"/>
  <c r="H10" i="1"/>
  <c r="H9" i="1"/>
  <c r="E89" i="1" l="1"/>
  <c r="D75" i="1"/>
  <c r="D66" i="1"/>
  <c r="I66" i="1" l="1"/>
  <c r="H66" i="1"/>
  <c r="H51" i="1"/>
  <c r="I46" i="1"/>
  <c r="H46" i="1"/>
  <c r="H72" i="1" l="1"/>
  <c r="D72" i="1"/>
  <c r="D65" i="1" s="1"/>
  <c r="D64" i="1" s="1"/>
  <c r="H50" i="1"/>
  <c r="H44" i="1"/>
  <c r="D44" i="1"/>
  <c r="D43" i="1" s="1"/>
  <c r="D39" i="1"/>
  <c r="D27" i="1" s="1"/>
  <c r="H21" i="1"/>
  <c r="D21" i="1"/>
  <c r="H15" i="1"/>
  <c r="D15" i="1"/>
  <c r="H8" i="1"/>
  <c r="D8" i="1"/>
  <c r="H27" i="1" l="1"/>
  <c r="H39" i="1"/>
  <c r="I65" i="1"/>
  <c r="F89" i="1"/>
  <c r="F90" i="1" s="1"/>
  <c r="H43" i="1"/>
  <c r="D6" i="1"/>
  <c r="H6" i="1"/>
  <c r="H65" i="1" l="1"/>
  <c r="H64" i="1"/>
  <c r="I64" i="1"/>
  <c r="I89" i="1"/>
  <c r="D89" i="1"/>
  <c r="D90" i="1" s="1"/>
  <c r="E90" i="1"/>
  <c r="H89" i="1" l="1"/>
  <c r="I90" i="1"/>
  <c r="H90" i="1"/>
</calcChain>
</file>

<file path=xl/sharedStrings.xml><?xml version="1.0" encoding="utf-8"?>
<sst xmlns="http://schemas.openxmlformats.org/spreadsheetml/2006/main" count="87" uniqueCount="86">
  <si>
    <t>ККД</t>
  </si>
  <si>
    <t>Доходи</t>
  </si>
  <si>
    <t>Факт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</si>
  <si>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</si>
  <si>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</si>
  <si>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</si>
  <si>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</si>
  <si>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</si>
  <si>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</si>
  <si>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</si>
  <si>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</si>
  <si>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</si>
  <si>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</si>
  <si>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</si>
  <si>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</si>
  <si>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</si>
  <si>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</si>
  <si>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</si>
  <si>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</si>
  <si>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</si>
  <si>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</si>
  <si>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</si>
  <si>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</si>
  <si>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</si>
  <si>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</si>
  <si>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</si>
  <si>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</si>
  <si>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</si>
  <si>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</si>
  <si>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</si>
  <si>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</si>
  <si>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</si>
  <si>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</si>
  <si>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</si>
  <si>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</si>
  <si>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</si>
  <si>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</si>
  <si>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</si>
  <si>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</si>
  <si>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</si>
  <si>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</si>
  <si>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</si>
  <si>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</si>
  <si>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</si>
  <si>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</si>
  <si>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</si>
  <si>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</si>
  <si>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</si>
  <si>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</si>
  <si>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</si>
  <si>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</si>
  <si>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</si>
  <si>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</si>
  <si>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</si>
  <si>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Всього без урахування трансферт</t>
  </si>
  <si>
    <t>Всього</t>
  </si>
  <si>
    <t>Податкові надходження, в т.ч</t>
  </si>
  <si>
    <t>Рентна плата та плата за використання інших природних ресурсів, в т.ч.</t>
  </si>
  <si>
    <t>Внутрішні податки на товари та послуги ,  в т.ч. </t>
  </si>
  <si>
    <t>Місцеві податки, в т.ч. </t>
  </si>
  <si>
    <t>Єдиний податок , в т.ч. </t>
  </si>
  <si>
    <t>Неподаткові надходження ,  в т.ч.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</si>
  <si>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</t>
  </si>
  <si>
    <t>Інші надходження ,  в т.ч. </t>
  </si>
  <si>
    <t>Адміністративні збори та платежі, доходи від некомерційної господарської діяльності, в т.ч. </t>
  </si>
  <si>
    <t>Офіційні трансферти , в т.ч. </t>
  </si>
  <si>
    <t>Від органів державного управління , в т.ч. </t>
  </si>
  <si>
    <t>Дотації з місцевих бюджетів іншим місцевим бюджетам, в т.ч.</t>
  </si>
  <si>
    <t>Субвенції з місцевих бюджетів іншим місцевим бюджетам, в т.ч.</t>
  </si>
  <si>
    <t>План на звітний період</t>
  </si>
  <si>
    <t>% виконання до річного плану</t>
  </si>
  <si>
    <t xml:space="preserve">% виконання до плану на звітну дату </t>
  </si>
  <si>
    <t>тис.грн.</t>
  </si>
  <si>
    <t>Податок та збір на доходи фізичних осіб, в.т.ч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</si>
  <si>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</si>
  <si>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</si>
  <si>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</si>
  <si>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</si>
  <si>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Аналіз виконання дохідної частини бюджету</t>
  </si>
  <si>
    <t>План на 2022 рік</t>
  </si>
  <si>
    <t>Уточнений план на 2022 рік</t>
  </si>
  <si>
    <t>Транспортний податок з юридичних осіб 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</si>
  <si>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</si>
  <si>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</si>
  <si>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</si>
  <si>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Волноваської міської територіальної громади станом на 01.09.2022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</si>
</sst>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vertical="center"/>
    </xf>
    <xf numFmtId="164" fontId="0" fillId="0" borderId="1" xfId="0" applyNumberFormat="1" applyBorder="1"/>
    <xf numFmtId="164" fontId="1" fillId="2" borderId="1" xfId="0" applyNumberFormat="1" applyFont="1" applyFill="1" applyBorder="1"/>
    <xf numFmtId="165" fontId="0" fillId="0" borderId="1" xfId="0" applyNumberFormat="1" applyBorder="1"/>
    <xf numFmtId="165" fontId="1" fillId="2" borderId="1" xfId="0" applyNumberFormat="1" applyFont="1" applyFill="1" applyBorder="1"/>
    <xf numFmtId="0" fontId="0" fillId="0" borderId="1" xfId="0" applyBorder="1" applyAlignment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4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0" fillId="0" borderId="1" xfId="0" applyBorder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2" workbookViewId="0">
      <selection activeCell="J66" sqref="J66"/>
    </sheetView>
  </sheetViews>
  <sheetFormatPr defaultRowHeight="14.4" x14ac:dyDescent="0.3"/>
  <cols>
    <col min="1" max="1" width="0.33203125" customWidth="1"/>
    <col min="2" max="2" width="10" bestFit="1" customWidth="1"/>
    <col min="3" max="3" width="57.33203125" customWidth="1"/>
    <col min="4" max="5" width="12" bestFit="1" customWidth="1"/>
    <col min="6" max="6" width="12" customWidth="1"/>
    <col min="7" max="8" width="12" bestFit="1" customWidth="1"/>
    <col min="9" max="9" width="11.6640625" customWidth="1"/>
  </cols>
  <sheetData>
    <row r="1" spans="1:9" hidden="1" x14ac:dyDescent="0.3">
      <c r="A1" s="1"/>
      <c r="B1" s="1"/>
      <c r="C1" s="1"/>
      <c r="D1" s="1"/>
      <c r="E1" s="1"/>
      <c r="F1" s="1"/>
      <c r="G1" s="1"/>
      <c r="H1" s="1"/>
    </row>
    <row r="2" spans="1:9" ht="18" x14ac:dyDescent="0.35">
      <c r="A2" s="22" t="s">
        <v>78</v>
      </c>
      <c r="B2" s="22"/>
      <c r="C2" s="22"/>
      <c r="D2" s="22"/>
      <c r="E2" s="22"/>
      <c r="F2" s="22"/>
      <c r="G2" s="22"/>
      <c r="H2" s="22"/>
    </row>
    <row r="3" spans="1:9" ht="18" x14ac:dyDescent="0.35">
      <c r="A3" s="1"/>
      <c r="B3" s="22" t="s">
        <v>85</v>
      </c>
      <c r="C3" s="24"/>
      <c r="D3" s="24"/>
      <c r="E3" s="24"/>
      <c r="F3" s="24"/>
      <c r="G3" s="24"/>
      <c r="H3" s="24"/>
      <c r="I3" s="24"/>
    </row>
    <row r="4" spans="1:9" ht="18" x14ac:dyDescent="0.35">
      <c r="A4" s="22"/>
      <c r="B4" s="23"/>
      <c r="C4" s="23"/>
      <c r="D4" s="23"/>
      <c r="E4" s="23"/>
      <c r="F4" s="23"/>
      <c r="G4" s="23"/>
      <c r="H4" s="23"/>
      <c r="I4" t="s">
        <v>72</v>
      </c>
    </row>
    <row r="5" spans="1:9" s="2" customFormat="1" ht="75.75" customHeight="1" x14ac:dyDescent="0.3">
      <c r="A5" s="9"/>
      <c r="B5" s="7" t="s">
        <v>0</v>
      </c>
      <c r="C5" s="7" t="s">
        <v>1</v>
      </c>
      <c r="D5" s="3" t="s">
        <v>79</v>
      </c>
      <c r="E5" s="3" t="s">
        <v>80</v>
      </c>
      <c r="F5" s="19" t="s">
        <v>69</v>
      </c>
      <c r="G5" s="3" t="s">
        <v>2</v>
      </c>
      <c r="H5" s="3" t="s">
        <v>70</v>
      </c>
      <c r="I5" s="3" t="s">
        <v>71</v>
      </c>
    </row>
    <row r="6" spans="1:9" ht="18.75" customHeight="1" x14ac:dyDescent="0.3">
      <c r="A6" s="4"/>
      <c r="B6" s="4">
        <v>10000000</v>
      </c>
      <c r="C6" s="5" t="s">
        <v>56</v>
      </c>
      <c r="D6" s="12">
        <f t="shared" ref="D6:E6" si="0">D8+D13+D15+D21+D27</f>
        <v>274279.09999999998</v>
      </c>
      <c r="E6" s="12">
        <f t="shared" si="0"/>
        <v>274279.09999999998</v>
      </c>
      <c r="F6" s="12">
        <v>173852.36499999999</v>
      </c>
      <c r="G6" s="12">
        <v>130480.88153</v>
      </c>
      <c r="H6" s="10">
        <f>G6/E6*100</f>
        <v>47.572301910717954</v>
      </c>
      <c r="I6" s="10">
        <f>G6/F6*100</f>
        <v>75.052692858104066</v>
      </c>
    </row>
    <row r="7" spans="1:9" hidden="1" x14ac:dyDescent="0.3">
      <c r="A7" s="4"/>
      <c r="B7" s="4">
        <v>11000000</v>
      </c>
      <c r="C7" s="5" t="s">
        <v>3</v>
      </c>
      <c r="D7" s="12"/>
      <c r="E7" s="12">
        <v>144710.201</v>
      </c>
      <c r="F7" s="12">
        <v>135250.712</v>
      </c>
      <c r="G7" s="12">
        <v>146056.96922</v>
      </c>
      <c r="H7" s="4"/>
      <c r="I7" s="4"/>
    </row>
    <row r="8" spans="1:9" x14ac:dyDescent="0.3">
      <c r="A8" s="4"/>
      <c r="B8" s="4">
        <v>11010000</v>
      </c>
      <c r="C8" s="5" t="s">
        <v>73</v>
      </c>
      <c r="D8" s="12">
        <f t="shared" ref="D8:E8" si="1">D9+D10+D11+D12</f>
        <v>188115.20000000001</v>
      </c>
      <c r="E8" s="12">
        <f t="shared" si="1"/>
        <v>188115.20000000001</v>
      </c>
      <c r="F8" s="12">
        <v>118364.86</v>
      </c>
      <c r="G8" s="12">
        <v>93089.597410000002</v>
      </c>
      <c r="H8" s="10">
        <f t="shared" ref="H8:H74" si="2">G8/E8*100</f>
        <v>49.48542032222808</v>
      </c>
      <c r="I8" s="10">
        <f t="shared" ref="I8:I74" si="3">G8/F8*100</f>
        <v>78.646312267002216</v>
      </c>
    </row>
    <row r="9" spans="1:9" ht="43.2" x14ac:dyDescent="0.3">
      <c r="A9" s="4"/>
      <c r="B9" s="4">
        <v>11010100</v>
      </c>
      <c r="C9" s="8" t="s">
        <v>4</v>
      </c>
      <c r="D9" s="12">
        <v>168157.9</v>
      </c>
      <c r="E9" s="12">
        <v>168157.9</v>
      </c>
      <c r="F9" s="12">
        <v>107497.86</v>
      </c>
      <c r="G9" s="12">
        <v>45922.825080000002</v>
      </c>
      <c r="H9" s="10">
        <f t="shared" si="2"/>
        <v>27.309347393134669</v>
      </c>
      <c r="I9" s="10">
        <f t="shared" si="3"/>
        <v>42.719757472381318</v>
      </c>
    </row>
    <row r="10" spans="1:9" ht="57.6" x14ac:dyDescent="0.3">
      <c r="A10" s="4"/>
      <c r="B10" s="4">
        <v>11010200</v>
      </c>
      <c r="C10" s="8" t="s">
        <v>5</v>
      </c>
      <c r="D10" s="12">
        <v>7114.7</v>
      </c>
      <c r="E10" s="12">
        <v>7114.7</v>
      </c>
      <c r="F10" s="12">
        <v>4736.3</v>
      </c>
      <c r="G10" s="12">
        <v>39877.913939999999</v>
      </c>
      <c r="H10" s="10">
        <f t="shared" si="2"/>
        <v>560.5002872925071</v>
      </c>
      <c r="I10" s="10">
        <f t="shared" si="3"/>
        <v>841.96343010366729</v>
      </c>
    </row>
    <row r="11" spans="1:9" ht="43.2" x14ac:dyDescent="0.3">
      <c r="A11" s="4"/>
      <c r="B11" s="4">
        <v>11010400</v>
      </c>
      <c r="C11" s="8" t="s">
        <v>6</v>
      </c>
      <c r="D11" s="12">
        <v>10656</v>
      </c>
      <c r="E11" s="12">
        <v>10656</v>
      </c>
      <c r="F11" s="12">
        <v>4700</v>
      </c>
      <c r="G11" s="12">
        <v>6734.2281300000004</v>
      </c>
      <c r="H11" s="10">
        <f t="shared" si="2"/>
        <v>63.196585304054054</v>
      </c>
      <c r="I11" s="10">
        <f t="shared" si="3"/>
        <v>143.2814495744681</v>
      </c>
    </row>
    <row r="12" spans="1:9" ht="28.8" x14ac:dyDescent="0.3">
      <c r="A12" s="4"/>
      <c r="B12" s="4">
        <v>11010500</v>
      </c>
      <c r="C12" s="8" t="s">
        <v>7</v>
      </c>
      <c r="D12" s="12">
        <v>2186.6</v>
      </c>
      <c r="E12" s="12">
        <v>2186.6</v>
      </c>
      <c r="F12" s="12">
        <v>1430.7</v>
      </c>
      <c r="G12" s="12">
        <v>489.11725999999999</v>
      </c>
      <c r="H12" s="10">
        <f t="shared" si="2"/>
        <v>22.368849355163267</v>
      </c>
      <c r="I12" s="10">
        <f t="shared" si="3"/>
        <v>34.187269168938279</v>
      </c>
    </row>
    <row r="13" spans="1:9" x14ac:dyDescent="0.3">
      <c r="A13" s="4"/>
      <c r="B13" s="4">
        <v>11020000</v>
      </c>
      <c r="C13" s="5" t="s">
        <v>8</v>
      </c>
      <c r="D13" s="12">
        <v>38</v>
      </c>
      <c r="E13" s="12">
        <v>38</v>
      </c>
      <c r="F13" s="12">
        <v>28.5</v>
      </c>
      <c r="G13" s="12">
        <v>65.513000000000005</v>
      </c>
      <c r="H13" s="10">
        <f t="shared" si="2"/>
        <v>172.40263157894736</v>
      </c>
      <c r="I13" s="10">
        <f t="shared" si="3"/>
        <v>229.8701754385965</v>
      </c>
    </row>
    <row r="14" spans="1:9" hidden="1" x14ac:dyDescent="0.3">
      <c r="A14" s="4"/>
      <c r="B14" s="4">
        <v>11020200</v>
      </c>
      <c r="C14" s="5" t="s">
        <v>9</v>
      </c>
      <c r="D14" s="12"/>
      <c r="E14" s="12"/>
      <c r="F14" s="12"/>
      <c r="G14" s="12"/>
      <c r="H14" s="10" t="e">
        <f t="shared" si="2"/>
        <v>#DIV/0!</v>
      </c>
      <c r="I14" s="10" t="e">
        <f t="shared" si="3"/>
        <v>#DIV/0!</v>
      </c>
    </row>
    <row r="15" spans="1:9" ht="28.8" x14ac:dyDescent="0.3">
      <c r="A15" s="4"/>
      <c r="B15" s="4">
        <v>13000000</v>
      </c>
      <c r="C15" s="8" t="s">
        <v>57</v>
      </c>
      <c r="D15" s="12">
        <f t="shared" ref="D15:G15" si="4">D16+D18</f>
        <v>306.5</v>
      </c>
      <c r="E15" s="12">
        <f t="shared" si="4"/>
        <v>306.5</v>
      </c>
      <c r="F15" s="12">
        <v>224.8</v>
      </c>
      <c r="G15" s="12">
        <f t="shared" si="4"/>
        <v>18.334890000000001</v>
      </c>
      <c r="H15" s="10">
        <f t="shared" si="2"/>
        <v>5.9820195758564436</v>
      </c>
      <c r="I15" s="10">
        <f t="shared" si="3"/>
        <v>8.1560898576512457</v>
      </c>
    </row>
    <row r="16" spans="1:9" x14ac:dyDescent="0.3">
      <c r="A16" s="4"/>
      <c r="B16" s="4">
        <v>13010000</v>
      </c>
      <c r="C16" s="5" t="s">
        <v>10</v>
      </c>
      <c r="D16" s="12">
        <v>0.5</v>
      </c>
      <c r="E16" s="12">
        <v>0.5</v>
      </c>
      <c r="F16" s="12">
        <v>0.3</v>
      </c>
      <c r="G16" s="12">
        <v>0</v>
      </c>
      <c r="H16" s="10">
        <v>0</v>
      </c>
      <c r="I16" s="10">
        <v>0</v>
      </c>
    </row>
    <row r="17" spans="1:9" hidden="1" x14ac:dyDescent="0.3">
      <c r="A17" s="4"/>
      <c r="B17" s="4">
        <v>13010200</v>
      </c>
      <c r="C17" s="5" t="s">
        <v>11</v>
      </c>
      <c r="D17" s="12"/>
      <c r="E17" s="12"/>
      <c r="F17" s="12"/>
      <c r="G17" s="12"/>
      <c r="H17" s="10" t="e">
        <f t="shared" si="2"/>
        <v>#DIV/0!</v>
      </c>
      <c r="I17" s="10" t="e">
        <f t="shared" si="3"/>
        <v>#DIV/0!</v>
      </c>
    </row>
    <row r="18" spans="1:9" x14ac:dyDescent="0.3">
      <c r="A18" s="4"/>
      <c r="B18" s="4">
        <v>13030000</v>
      </c>
      <c r="C18" s="5" t="s">
        <v>12</v>
      </c>
      <c r="D18" s="12">
        <v>306</v>
      </c>
      <c r="E18" s="12">
        <v>306</v>
      </c>
      <c r="F18" s="12">
        <v>224.5</v>
      </c>
      <c r="G18" s="12">
        <v>18.334890000000001</v>
      </c>
      <c r="H18" s="10">
        <f t="shared" si="2"/>
        <v>5.9917941176470588</v>
      </c>
      <c r="I18" s="10">
        <f t="shared" si="3"/>
        <v>8.1669888641425388</v>
      </c>
    </row>
    <row r="19" spans="1:9" hidden="1" x14ac:dyDescent="0.3">
      <c r="A19" s="4"/>
      <c r="B19" s="4">
        <v>13030100</v>
      </c>
      <c r="C19" s="5" t="s">
        <v>13</v>
      </c>
      <c r="D19" s="12"/>
      <c r="E19" s="12"/>
      <c r="F19" s="12"/>
      <c r="G19" s="12"/>
      <c r="H19" s="10" t="e">
        <f t="shared" si="2"/>
        <v>#DIV/0!</v>
      </c>
      <c r="I19" s="10" t="e">
        <f t="shared" si="3"/>
        <v>#DIV/0!</v>
      </c>
    </row>
    <row r="20" spans="1:9" hidden="1" x14ac:dyDescent="0.3">
      <c r="A20" s="4"/>
      <c r="B20" s="4">
        <v>13030200</v>
      </c>
      <c r="C20" s="5" t="s">
        <v>14</v>
      </c>
      <c r="D20" s="12"/>
      <c r="E20" s="12"/>
      <c r="F20" s="12"/>
      <c r="G20" s="12"/>
      <c r="H20" s="10" t="e">
        <f t="shared" si="2"/>
        <v>#DIV/0!</v>
      </c>
      <c r="I20" s="10" t="e">
        <f t="shared" si="3"/>
        <v>#DIV/0!</v>
      </c>
    </row>
    <row r="21" spans="1:9" x14ac:dyDescent="0.3">
      <c r="A21" s="4"/>
      <c r="B21" s="4">
        <v>14000000</v>
      </c>
      <c r="C21" s="5" t="s">
        <v>58</v>
      </c>
      <c r="D21" s="12">
        <f t="shared" ref="D21:G21" si="5">D22+D24+D26</f>
        <v>14947.3</v>
      </c>
      <c r="E21" s="12">
        <f t="shared" si="5"/>
        <v>14947.3</v>
      </c>
      <c r="F21" s="12">
        <v>9200.3799999999992</v>
      </c>
      <c r="G21" s="12">
        <f t="shared" si="5"/>
        <v>2190.2101400000001</v>
      </c>
      <c r="H21" s="10">
        <f t="shared" si="2"/>
        <v>14.652881389950027</v>
      </c>
      <c r="I21" s="10">
        <f t="shared" si="3"/>
        <v>23.805648679728449</v>
      </c>
    </row>
    <row r="22" spans="1:9" ht="28.8" x14ac:dyDescent="0.3">
      <c r="A22" s="4"/>
      <c r="B22" s="4">
        <v>14020000</v>
      </c>
      <c r="C22" s="8" t="s">
        <v>15</v>
      </c>
      <c r="D22" s="12">
        <v>2650.5</v>
      </c>
      <c r="E22" s="12">
        <v>2650.5</v>
      </c>
      <c r="F22" s="12">
        <v>1590.3</v>
      </c>
      <c r="G22" s="12">
        <v>327.13619999999997</v>
      </c>
      <c r="H22" s="10">
        <f t="shared" si="2"/>
        <v>12.34243350311262</v>
      </c>
      <c r="I22" s="10">
        <f t="shared" si="3"/>
        <v>20.5707225051877</v>
      </c>
    </row>
    <row r="23" spans="1:9" x14ac:dyDescent="0.3">
      <c r="A23" s="4"/>
      <c r="B23" s="4">
        <v>14021900</v>
      </c>
      <c r="C23" s="5" t="s">
        <v>16</v>
      </c>
      <c r="D23" s="12">
        <v>2650.5</v>
      </c>
      <c r="E23" s="12">
        <v>2650.5</v>
      </c>
      <c r="F23" s="12">
        <v>1590.3</v>
      </c>
      <c r="G23" s="12">
        <v>327.13619999999997</v>
      </c>
      <c r="H23" s="10">
        <f t="shared" si="2"/>
        <v>12.34243350311262</v>
      </c>
      <c r="I23" s="10">
        <f t="shared" si="3"/>
        <v>20.5707225051877</v>
      </c>
    </row>
    <row r="24" spans="1:9" ht="28.8" x14ac:dyDescent="0.3">
      <c r="A24" s="4"/>
      <c r="B24" s="4">
        <v>14030000</v>
      </c>
      <c r="C24" s="8" t="s">
        <v>17</v>
      </c>
      <c r="D24" s="12">
        <v>8616.7999999999993</v>
      </c>
      <c r="E24" s="12">
        <v>8616.7999999999993</v>
      </c>
      <c r="F24" s="12">
        <v>5170.08</v>
      </c>
      <c r="G24" s="12">
        <v>1107.9526499999999</v>
      </c>
      <c r="H24" s="10">
        <f t="shared" si="2"/>
        <v>12.858052293194691</v>
      </c>
      <c r="I24" s="10">
        <f t="shared" si="3"/>
        <v>21.430087155324482</v>
      </c>
    </row>
    <row r="25" spans="1:9" x14ac:dyDescent="0.3">
      <c r="A25" s="4"/>
      <c r="B25" s="4">
        <v>14031900</v>
      </c>
      <c r="C25" s="5" t="s">
        <v>16</v>
      </c>
      <c r="D25" s="12">
        <v>8616.7999999999993</v>
      </c>
      <c r="E25" s="12">
        <v>8616.7999999999993</v>
      </c>
      <c r="F25" s="12">
        <v>5170.08</v>
      </c>
      <c r="G25" s="12">
        <v>1107.9526499999999</v>
      </c>
      <c r="H25" s="10">
        <f t="shared" si="2"/>
        <v>12.858052293194691</v>
      </c>
      <c r="I25" s="10">
        <f t="shared" si="3"/>
        <v>21.430087155324482</v>
      </c>
    </row>
    <row r="26" spans="1:9" ht="28.8" x14ac:dyDescent="0.3">
      <c r="A26" s="4"/>
      <c r="B26" s="4">
        <v>14040000</v>
      </c>
      <c r="C26" s="8" t="s">
        <v>18</v>
      </c>
      <c r="D26" s="12">
        <v>3680</v>
      </c>
      <c r="E26" s="12">
        <v>3680</v>
      </c>
      <c r="F26" s="12">
        <v>2440</v>
      </c>
      <c r="G26" s="12">
        <v>755.12129000000004</v>
      </c>
      <c r="H26" s="10">
        <f t="shared" si="2"/>
        <v>20.519600271739133</v>
      </c>
      <c r="I26" s="10">
        <f t="shared" si="3"/>
        <v>30.947593852459015</v>
      </c>
    </row>
    <row r="27" spans="1:9" x14ac:dyDescent="0.3">
      <c r="A27" s="4"/>
      <c r="B27" s="4">
        <v>18000000</v>
      </c>
      <c r="C27" s="5" t="s">
        <v>59</v>
      </c>
      <c r="D27" s="12">
        <f>D28+D39</f>
        <v>70872.100000000006</v>
      </c>
      <c r="E27" s="12">
        <f>E28+E39</f>
        <v>70872.100000000006</v>
      </c>
      <c r="F27" s="12">
        <v>46033.824999999997</v>
      </c>
      <c r="G27" s="12">
        <v>35182.739090000003</v>
      </c>
      <c r="H27" s="10">
        <f t="shared" si="2"/>
        <v>49.642580211394893</v>
      </c>
      <c r="I27" s="10">
        <f t="shared" si="3"/>
        <v>76.42801589917849</v>
      </c>
    </row>
    <row r="28" spans="1:9" x14ac:dyDescent="0.3">
      <c r="A28" s="4"/>
      <c r="B28" s="4">
        <v>18010000</v>
      </c>
      <c r="C28" s="5" t="s">
        <v>19</v>
      </c>
      <c r="D28" s="12">
        <v>42872.1</v>
      </c>
      <c r="E28" s="12">
        <v>42872.1</v>
      </c>
      <c r="F28" s="12">
        <v>29174.025000000001</v>
      </c>
      <c r="G28" s="12">
        <v>26022.632310000001</v>
      </c>
      <c r="H28" s="10">
        <f t="shared" si="2"/>
        <v>60.698291686201522</v>
      </c>
      <c r="I28" s="10">
        <f t="shared" si="3"/>
        <v>89.19795026569011</v>
      </c>
    </row>
    <row r="29" spans="1:9" hidden="1" x14ac:dyDescent="0.3">
      <c r="A29" s="4"/>
      <c r="B29" s="4">
        <v>18010100</v>
      </c>
      <c r="C29" s="5" t="s">
        <v>20</v>
      </c>
      <c r="D29" s="12">
        <v>9694.9600000000009</v>
      </c>
      <c r="E29" s="12">
        <v>9694.9600000000009</v>
      </c>
      <c r="F29" s="12">
        <v>2423.739</v>
      </c>
      <c r="G29" s="12">
        <v>2190.41</v>
      </c>
      <c r="H29" s="10">
        <f t="shared" si="2"/>
        <v>22.593285583437165</v>
      </c>
      <c r="I29" s="10">
        <f t="shared" si="3"/>
        <v>90.373179620412913</v>
      </c>
    </row>
    <row r="30" spans="1:9" hidden="1" x14ac:dyDescent="0.3">
      <c r="A30" s="4"/>
      <c r="B30" s="4">
        <v>18010200</v>
      </c>
      <c r="C30" s="5" t="s">
        <v>21</v>
      </c>
      <c r="D30" s="12">
        <v>2336.5</v>
      </c>
      <c r="E30" s="12">
        <v>2336.5</v>
      </c>
      <c r="F30" s="12">
        <v>584.12400000000002</v>
      </c>
      <c r="G30" s="12">
        <v>113.49114999999999</v>
      </c>
      <c r="H30" s="10">
        <f t="shared" si="2"/>
        <v>4.8573143590840999</v>
      </c>
      <c r="I30" s="10">
        <f t="shared" si="3"/>
        <v>19.429290698550304</v>
      </c>
    </row>
    <row r="31" spans="1:9" hidden="1" x14ac:dyDescent="0.3">
      <c r="A31" s="4"/>
      <c r="B31" s="4">
        <v>18010300</v>
      </c>
      <c r="C31" s="5" t="s">
        <v>22</v>
      </c>
      <c r="D31" s="12">
        <v>1948.9</v>
      </c>
      <c r="E31" s="12">
        <v>1948.9</v>
      </c>
      <c r="F31" s="12">
        <v>487.22399999999999</v>
      </c>
      <c r="G31" s="12">
        <v>475.29680999999999</v>
      </c>
      <c r="H31" s="10">
        <f t="shared" si="2"/>
        <v>24.387952691261734</v>
      </c>
      <c r="I31" s="10">
        <f t="shared" si="3"/>
        <v>97.552010984680564</v>
      </c>
    </row>
    <row r="32" spans="1:9" hidden="1" x14ac:dyDescent="0.3">
      <c r="A32" s="4"/>
      <c r="B32" s="4">
        <v>18010400</v>
      </c>
      <c r="C32" s="5" t="s">
        <v>23</v>
      </c>
      <c r="D32" s="12">
        <v>52.1</v>
      </c>
      <c r="E32" s="12">
        <v>52.1</v>
      </c>
      <c r="F32" s="12">
        <v>0</v>
      </c>
      <c r="G32" s="12">
        <v>4.4666600000000001</v>
      </c>
      <c r="H32" s="10">
        <f t="shared" si="2"/>
        <v>8.5732437619961601</v>
      </c>
      <c r="I32" s="10" t="e">
        <f t="shared" si="3"/>
        <v>#DIV/0!</v>
      </c>
    </row>
    <row r="33" spans="1:9" x14ac:dyDescent="0.3">
      <c r="A33" s="4"/>
      <c r="B33" s="4">
        <v>18010500</v>
      </c>
      <c r="C33" s="5" t="s">
        <v>24</v>
      </c>
      <c r="D33" s="12">
        <v>23000</v>
      </c>
      <c r="E33" s="12">
        <v>23000</v>
      </c>
      <c r="F33" s="12">
        <v>15332.8</v>
      </c>
      <c r="G33" s="12">
        <v>23655.118200000001</v>
      </c>
      <c r="H33" s="10">
        <f t="shared" si="2"/>
        <v>102.84834000000001</v>
      </c>
      <c r="I33" s="10">
        <f t="shared" si="3"/>
        <v>154.27787618699782</v>
      </c>
    </row>
    <row r="34" spans="1:9" x14ac:dyDescent="0.3">
      <c r="A34" s="4"/>
      <c r="B34" s="4">
        <v>18010600</v>
      </c>
      <c r="C34" s="5" t="s">
        <v>25</v>
      </c>
      <c r="D34" s="12">
        <v>9900</v>
      </c>
      <c r="E34" s="12">
        <v>9900</v>
      </c>
      <c r="F34" s="12">
        <v>6600</v>
      </c>
      <c r="G34" s="12">
        <v>1464.16902</v>
      </c>
      <c r="H34" s="10">
        <f t="shared" si="2"/>
        <v>14.789586060606061</v>
      </c>
      <c r="I34" s="10">
        <f t="shared" si="3"/>
        <v>22.184379090909093</v>
      </c>
    </row>
    <row r="35" spans="1:9" x14ac:dyDescent="0.3">
      <c r="A35" s="4"/>
      <c r="B35" s="4">
        <v>18010700</v>
      </c>
      <c r="C35" s="5" t="s">
        <v>26</v>
      </c>
      <c r="D35" s="12">
        <v>2900</v>
      </c>
      <c r="E35" s="12">
        <v>2900</v>
      </c>
      <c r="F35" s="12">
        <v>2650</v>
      </c>
      <c r="G35" s="12">
        <v>89.803020000000004</v>
      </c>
      <c r="H35" s="10">
        <f t="shared" si="2"/>
        <v>3.0966558620689657</v>
      </c>
      <c r="I35" s="10">
        <f t="shared" si="3"/>
        <v>3.3887932075471703</v>
      </c>
    </row>
    <row r="36" spans="1:9" x14ac:dyDescent="0.3">
      <c r="A36" s="4"/>
      <c r="B36" s="4">
        <v>18010900</v>
      </c>
      <c r="C36" s="5" t="s">
        <v>27</v>
      </c>
      <c r="D36" s="12">
        <v>2500</v>
      </c>
      <c r="E36" s="12">
        <v>2500</v>
      </c>
      <c r="F36" s="12">
        <v>1666.4</v>
      </c>
      <c r="G36" s="12">
        <v>273.21100999999999</v>
      </c>
      <c r="H36" s="10">
        <f t="shared" si="2"/>
        <v>10.928440399999999</v>
      </c>
      <c r="I36" s="10">
        <f t="shared" si="3"/>
        <v>16.395283845415264</v>
      </c>
    </row>
    <row r="37" spans="1:9" x14ac:dyDescent="0.3">
      <c r="A37" s="4"/>
      <c r="B37" s="4">
        <v>18011000</v>
      </c>
      <c r="C37" s="5" t="s">
        <v>28</v>
      </c>
      <c r="D37" s="12">
        <v>9</v>
      </c>
      <c r="E37" s="12">
        <v>9</v>
      </c>
      <c r="F37" s="12">
        <v>5</v>
      </c>
      <c r="G37" s="12">
        <v>0</v>
      </c>
      <c r="H37" s="10">
        <f t="shared" si="2"/>
        <v>0</v>
      </c>
      <c r="I37" s="10">
        <v>0</v>
      </c>
    </row>
    <row r="38" spans="1:9" x14ac:dyDescent="0.3">
      <c r="A38" s="4"/>
      <c r="B38" s="4">
        <v>18011100</v>
      </c>
      <c r="C38" s="14" t="s">
        <v>81</v>
      </c>
      <c r="D38" s="12">
        <v>25</v>
      </c>
      <c r="E38" s="12">
        <v>25</v>
      </c>
      <c r="F38" s="12">
        <v>18.75</v>
      </c>
      <c r="G38" s="12">
        <v>6.25</v>
      </c>
      <c r="H38" s="10">
        <f t="shared" si="2"/>
        <v>25</v>
      </c>
      <c r="I38" s="10">
        <v>0</v>
      </c>
    </row>
    <row r="39" spans="1:9" x14ac:dyDescent="0.3">
      <c r="A39" s="4"/>
      <c r="B39" s="4">
        <v>18050000</v>
      </c>
      <c r="C39" s="5" t="s">
        <v>60</v>
      </c>
      <c r="D39" s="12">
        <f t="shared" ref="D39:E39" si="6">D40+D41+D42</f>
        <v>28000</v>
      </c>
      <c r="E39" s="12">
        <f t="shared" si="6"/>
        <v>28000</v>
      </c>
      <c r="F39" s="12">
        <v>16859.8</v>
      </c>
      <c r="G39" s="12">
        <v>9160.1067800000001</v>
      </c>
      <c r="H39" s="10">
        <f t="shared" si="2"/>
        <v>32.714667071428572</v>
      </c>
      <c r="I39" s="10">
        <f t="shared" si="3"/>
        <v>54.331052444275741</v>
      </c>
    </row>
    <row r="40" spans="1:9" x14ac:dyDescent="0.3">
      <c r="A40" s="4"/>
      <c r="B40" s="4">
        <v>18050300</v>
      </c>
      <c r="C40" s="5" t="s">
        <v>29</v>
      </c>
      <c r="D40" s="12">
        <v>3800</v>
      </c>
      <c r="E40" s="12">
        <v>3800</v>
      </c>
      <c r="F40" s="12">
        <v>2552.6</v>
      </c>
      <c r="G40" s="12">
        <v>1054.52071</v>
      </c>
      <c r="H40" s="10">
        <f t="shared" si="2"/>
        <v>27.750544999999999</v>
      </c>
      <c r="I40" s="10">
        <f t="shared" si="3"/>
        <v>41.311631669670142</v>
      </c>
    </row>
    <row r="41" spans="1:9" x14ac:dyDescent="0.3">
      <c r="A41" s="4"/>
      <c r="B41" s="4">
        <v>18050400</v>
      </c>
      <c r="C41" s="5" t="s">
        <v>30</v>
      </c>
      <c r="D41" s="12">
        <v>16000</v>
      </c>
      <c r="E41" s="12">
        <v>16000</v>
      </c>
      <c r="F41" s="12">
        <v>10731.7</v>
      </c>
      <c r="G41" s="12">
        <v>6120.3350799999998</v>
      </c>
      <c r="H41" s="10">
        <f t="shared" si="2"/>
        <v>38.252094249999999</v>
      </c>
      <c r="I41" s="10">
        <f t="shared" si="3"/>
        <v>57.030433948023138</v>
      </c>
    </row>
    <row r="42" spans="1:9" ht="57.6" x14ac:dyDescent="0.3">
      <c r="A42" s="4"/>
      <c r="B42" s="4">
        <v>18050500</v>
      </c>
      <c r="C42" s="8" t="s">
        <v>31</v>
      </c>
      <c r="D42" s="12">
        <v>8200</v>
      </c>
      <c r="E42" s="12">
        <v>8200</v>
      </c>
      <c r="F42" s="12">
        <v>3575.5</v>
      </c>
      <c r="G42" s="12">
        <v>1985.25099</v>
      </c>
      <c r="H42" s="10">
        <f t="shared" si="2"/>
        <v>24.210377926829267</v>
      </c>
      <c r="I42" s="10">
        <f t="shared" si="3"/>
        <v>55.523730667039572</v>
      </c>
    </row>
    <row r="43" spans="1:9" x14ac:dyDescent="0.3">
      <c r="A43" s="4"/>
      <c r="B43" s="4">
        <v>20000000</v>
      </c>
      <c r="C43" s="5" t="s">
        <v>61</v>
      </c>
      <c r="D43" s="12">
        <f>D44+D50+D59</f>
        <v>4103.5</v>
      </c>
      <c r="E43" s="12">
        <f>E44+E50+E59</f>
        <v>4103.5</v>
      </c>
      <c r="F43" s="12">
        <v>2729.9</v>
      </c>
      <c r="G43" s="12">
        <v>775.50986</v>
      </c>
      <c r="H43" s="10">
        <f t="shared" si="2"/>
        <v>18.898741562081149</v>
      </c>
      <c r="I43" s="10">
        <f t="shared" si="3"/>
        <v>28.407995164658047</v>
      </c>
    </row>
    <row r="44" spans="1:9" x14ac:dyDescent="0.3">
      <c r="A44" s="4"/>
      <c r="B44" s="4">
        <v>21000000</v>
      </c>
      <c r="C44" s="5" t="s">
        <v>32</v>
      </c>
      <c r="D44" s="12">
        <f t="shared" ref="D44:E44" si="7">D45+D46</f>
        <v>194</v>
      </c>
      <c r="E44" s="12">
        <f t="shared" si="7"/>
        <v>194</v>
      </c>
      <c r="F44" s="12">
        <v>133.4</v>
      </c>
      <c r="G44" s="12">
        <v>68.754649999999998</v>
      </c>
      <c r="H44" s="10">
        <f t="shared" si="2"/>
        <v>35.440541237113401</v>
      </c>
      <c r="I44" s="10">
        <f t="shared" si="3"/>
        <v>51.540217391304346</v>
      </c>
    </row>
    <row r="45" spans="1:9" ht="56.4" customHeight="1" x14ac:dyDescent="0.3">
      <c r="A45" s="4"/>
      <c r="B45" s="4">
        <v>21010000</v>
      </c>
      <c r="C45" s="8" t="s">
        <v>62</v>
      </c>
      <c r="D45" s="12">
        <v>52</v>
      </c>
      <c r="E45" s="12">
        <v>52</v>
      </c>
      <c r="F45" s="12">
        <v>39</v>
      </c>
      <c r="G45" s="12">
        <v>13.641</v>
      </c>
      <c r="H45" s="10">
        <f t="shared" si="2"/>
        <v>26.232692307692307</v>
      </c>
      <c r="I45" s="10">
        <f t="shared" si="3"/>
        <v>34.976923076923079</v>
      </c>
    </row>
    <row r="46" spans="1:9" x14ac:dyDescent="0.3">
      <c r="A46" s="4"/>
      <c r="B46" s="4">
        <v>21080000</v>
      </c>
      <c r="C46" s="5" t="s">
        <v>63</v>
      </c>
      <c r="D46" s="12">
        <v>142</v>
      </c>
      <c r="E46" s="12">
        <v>142</v>
      </c>
      <c r="F46" s="12">
        <v>94.4</v>
      </c>
      <c r="G46" s="12">
        <v>55.11365</v>
      </c>
      <c r="H46" s="10">
        <f t="shared" si="2"/>
        <v>38.81242957746479</v>
      </c>
      <c r="I46" s="10">
        <f t="shared" si="3"/>
        <v>58.383103813559323</v>
      </c>
    </row>
    <row r="47" spans="1:9" x14ac:dyDescent="0.3">
      <c r="A47" s="4"/>
      <c r="B47" s="4">
        <v>21081100</v>
      </c>
      <c r="C47" s="5" t="s">
        <v>34</v>
      </c>
      <c r="D47" s="12">
        <v>52</v>
      </c>
      <c r="E47" s="12">
        <v>52</v>
      </c>
      <c r="F47" s="12">
        <v>34.4</v>
      </c>
      <c r="G47" s="12">
        <v>24.3064</v>
      </c>
      <c r="H47" s="10">
        <f t="shared" si="2"/>
        <v>46.74307692307692</v>
      </c>
      <c r="I47" s="10">
        <f t="shared" si="3"/>
        <v>70.65813953488373</v>
      </c>
    </row>
    <row r="48" spans="1:9" ht="43.2" x14ac:dyDescent="0.3">
      <c r="A48" s="4"/>
      <c r="B48" s="4">
        <v>21081500</v>
      </c>
      <c r="C48" s="8" t="s">
        <v>35</v>
      </c>
      <c r="D48" s="12">
        <v>90</v>
      </c>
      <c r="E48" s="12">
        <v>90</v>
      </c>
      <c r="F48" s="12">
        <v>60</v>
      </c>
      <c r="G48" s="12">
        <v>28.357250000000001</v>
      </c>
      <c r="H48" s="10">
        <f t="shared" si="2"/>
        <v>31.508055555555558</v>
      </c>
      <c r="I48" s="10">
        <f t="shared" si="3"/>
        <v>47.262083333333329</v>
      </c>
    </row>
    <row r="49" spans="1:9" ht="57.6" x14ac:dyDescent="0.3">
      <c r="A49" s="4"/>
      <c r="B49" s="4">
        <v>21082400</v>
      </c>
      <c r="C49" s="8" t="s">
        <v>82</v>
      </c>
      <c r="D49" s="12">
        <v>0</v>
      </c>
      <c r="E49" s="12">
        <v>0</v>
      </c>
      <c r="F49" s="12">
        <v>0</v>
      </c>
      <c r="G49" s="12">
        <v>2.4500000000000002</v>
      </c>
      <c r="H49" s="10" t="e">
        <f t="shared" ref="H49" si="8">G49/E49*100</f>
        <v>#DIV/0!</v>
      </c>
      <c r="I49" s="10" t="e">
        <f t="shared" ref="I49" si="9">G49/F49*100</f>
        <v>#DIV/0!</v>
      </c>
    </row>
    <row r="50" spans="1:9" ht="28.8" x14ac:dyDescent="0.3">
      <c r="A50" s="4"/>
      <c r="B50" s="4">
        <v>22000000</v>
      </c>
      <c r="C50" s="8" t="s">
        <v>64</v>
      </c>
      <c r="D50" s="12">
        <f>D51+D56+D58</f>
        <v>3097.5</v>
      </c>
      <c r="E50" s="12">
        <f>E51+E56+E58</f>
        <v>3097.5</v>
      </c>
      <c r="F50" s="12">
        <v>2064</v>
      </c>
      <c r="G50" s="12">
        <v>553.91399999999999</v>
      </c>
      <c r="H50" s="10">
        <f t="shared" si="2"/>
        <v>17.882615012106537</v>
      </c>
      <c r="I50" s="10">
        <f t="shared" si="3"/>
        <v>26.83691860465116</v>
      </c>
    </row>
    <row r="51" spans="1:9" x14ac:dyDescent="0.3">
      <c r="A51" s="4"/>
      <c r="B51" s="4">
        <v>22010000</v>
      </c>
      <c r="C51" s="5" t="s">
        <v>36</v>
      </c>
      <c r="D51" s="12">
        <f>D52+D53+D54+D55</f>
        <v>2730</v>
      </c>
      <c r="E51" s="12">
        <f>E52+E53+E54+E55</f>
        <v>2730</v>
      </c>
      <c r="F51" s="12">
        <v>1819.4</v>
      </c>
      <c r="G51" s="12">
        <v>515.28958999999998</v>
      </c>
      <c r="H51" s="10">
        <f t="shared" si="2"/>
        <v>18.875076556776555</v>
      </c>
      <c r="I51" s="10">
        <f t="shared" si="3"/>
        <v>28.321951742332637</v>
      </c>
    </row>
    <row r="52" spans="1:9" ht="43.2" x14ac:dyDescent="0.3">
      <c r="A52" s="4"/>
      <c r="B52" s="4">
        <v>22010300</v>
      </c>
      <c r="C52" s="8" t="s">
        <v>37</v>
      </c>
      <c r="D52" s="12">
        <v>80</v>
      </c>
      <c r="E52" s="12">
        <v>80</v>
      </c>
      <c r="F52" s="12">
        <v>52.7</v>
      </c>
      <c r="G52" s="12">
        <v>42.429000000000002</v>
      </c>
      <c r="H52" s="10">
        <v>0</v>
      </c>
      <c r="I52" s="10">
        <v>0</v>
      </c>
    </row>
    <row r="53" spans="1:9" x14ac:dyDescent="0.3">
      <c r="A53" s="4"/>
      <c r="B53" s="4">
        <v>22012500</v>
      </c>
      <c r="C53" s="5" t="s">
        <v>38</v>
      </c>
      <c r="D53" s="12">
        <v>2400</v>
      </c>
      <c r="E53" s="12">
        <v>2400</v>
      </c>
      <c r="F53" s="12">
        <v>1600</v>
      </c>
      <c r="G53" s="12">
        <v>422.76058999999998</v>
      </c>
      <c r="H53" s="10">
        <f t="shared" si="2"/>
        <v>17.615024583333334</v>
      </c>
      <c r="I53" s="10">
        <f t="shared" si="3"/>
        <v>26.422536874999995</v>
      </c>
    </row>
    <row r="54" spans="1:9" ht="28.8" x14ac:dyDescent="0.3">
      <c r="A54" s="4"/>
      <c r="B54" s="4">
        <v>22012600</v>
      </c>
      <c r="C54" s="8" t="s">
        <v>39</v>
      </c>
      <c r="D54" s="12">
        <v>210</v>
      </c>
      <c r="E54" s="12">
        <v>210</v>
      </c>
      <c r="F54" s="12">
        <v>140</v>
      </c>
      <c r="G54" s="12">
        <v>50.1</v>
      </c>
      <c r="H54" s="10">
        <v>0</v>
      </c>
      <c r="I54" s="10">
        <v>0</v>
      </c>
    </row>
    <row r="55" spans="1:9" ht="86.4" x14ac:dyDescent="0.3">
      <c r="A55" s="4"/>
      <c r="B55" s="4">
        <v>22012900</v>
      </c>
      <c r="C55" s="8" t="s">
        <v>83</v>
      </c>
      <c r="D55" s="12">
        <v>40</v>
      </c>
      <c r="E55" s="12">
        <v>40</v>
      </c>
      <c r="F55" s="12">
        <v>26.7</v>
      </c>
      <c r="G55" s="12">
        <v>0</v>
      </c>
      <c r="H55" s="10">
        <v>0</v>
      </c>
      <c r="I55" s="10">
        <v>0</v>
      </c>
    </row>
    <row r="56" spans="1:9" ht="28.8" x14ac:dyDescent="0.3">
      <c r="A56" s="4"/>
      <c r="B56" s="4">
        <v>22080000</v>
      </c>
      <c r="C56" s="8" t="s">
        <v>40</v>
      </c>
      <c r="D56" s="12">
        <v>137.5</v>
      </c>
      <c r="E56" s="12">
        <v>137.5</v>
      </c>
      <c r="F56" s="12">
        <v>91.4</v>
      </c>
      <c r="G56" s="12">
        <v>6.0247099999999998</v>
      </c>
      <c r="H56" s="10">
        <f t="shared" si="2"/>
        <v>4.3816072727272726</v>
      </c>
      <c r="I56" s="10">
        <f t="shared" si="3"/>
        <v>6.5915864332603933</v>
      </c>
    </row>
    <row r="57" spans="1:9" hidden="1" x14ac:dyDescent="0.3">
      <c r="A57" s="4"/>
      <c r="B57" s="4">
        <v>22080400</v>
      </c>
      <c r="C57" s="5" t="s">
        <v>41</v>
      </c>
      <c r="D57" s="12"/>
      <c r="E57" s="12"/>
      <c r="F57" s="12">
        <v>109.956</v>
      </c>
      <c r="G57" s="12">
        <v>99.053510000000003</v>
      </c>
      <c r="H57" s="10" t="e">
        <f t="shared" si="2"/>
        <v>#DIV/0!</v>
      </c>
      <c r="I57" s="10">
        <f t="shared" si="3"/>
        <v>90.08467932627596</v>
      </c>
    </row>
    <row r="58" spans="1:9" x14ac:dyDescent="0.3">
      <c r="A58" s="4"/>
      <c r="B58" s="4">
        <v>22090000</v>
      </c>
      <c r="C58" s="5" t="s">
        <v>42</v>
      </c>
      <c r="D58" s="12">
        <v>230</v>
      </c>
      <c r="E58" s="12">
        <v>230</v>
      </c>
      <c r="F58" s="12">
        <v>153.19999999999999</v>
      </c>
      <c r="G58" s="12">
        <v>32.599699999999999</v>
      </c>
      <c r="H58" s="10">
        <f t="shared" si="2"/>
        <v>14.173782608695651</v>
      </c>
      <c r="I58" s="10">
        <f t="shared" si="3"/>
        <v>21.279177545691908</v>
      </c>
    </row>
    <row r="59" spans="1:9" x14ac:dyDescent="0.3">
      <c r="A59" s="4"/>
      <c r="B59" s="4">
        <v>24000000</v>
      </c>
      <c r="C59" s="5" t="s">
        <v>43</v>
      </c>
      <c r="D59" s="12">
        <v>812</v>
      </c>
      <c r="E59" s="12">
        <v>812</v>
      </c>
      <c r="F59" s="12">
        <v>532.5</v>
      </c>
      <c r="G59" s="12">
        <v>152.84120999999999</v>
      </c>
      <c r="H59" s="10">
        <f t="shared" si="2"/>
        <v>18.822809113300494</v>
      </c>
      <c r="I59" s="10">
        <f t="shared" si="3"/>
        <v>28.702574647887324</v>
      </c>
    </row>
    <row r="60" spans="1:9" x14ac:dyDescent="0.3">
      <c r="A60" s="4"/>
      <c r="B60" s="4">
        <v>24060000</v>
      </c>
      <c r="C60" s="5" t="s">
        <v>33</v>
      </c>
      <c r="D60" s="12">
        <v>812</v>
      </c>
      <c r="E60" s="12">
        <v>812</v>
      </c>
      <c r="F60" s="12">
        <v>532.5</v>
      </c>
      <c r="G60" s="12">
        <v>152.84120999999999</v>
      </c>
      <c r="H60" s="10">
        <f t="shared" si="2"/>
        <v>18.822809113300494</v>
      </c>
      <c r="I60" s="10">
        <f t="shared" si="3"/>
        <v>28.702574647887324</v>
      </c>
    </row>
    <row r="61" spans="1:9" x14ac:dyDescent="0.3">
      <c r="A61" s="4"/>
      <c r="B61" s="4">
        <v>30000000</v>
      </c>
      <c r="C61" s="5" t="s">
        <v>44</v>
      </c>
      <c r="D61" s="12">
        <v>2</v>
      </c>
      <c r="E61" s="12">
        <v>2</v>
      </c>
      <c r="F61" s="12">
        <v>0</v>
      </c>
      <c r="G61" s="12">
        <v>0</v>
      </c>
      <c r="H61" s="10">
        <f t="shared" si="2"/>
        <v>0</v>
      </c>
      <c r="I61" s="10" t="e">
        <f t="shared" si="3"/>
        <v>#DIV/0!</v>
      </c>
    </row>
    <row r="62" spans="1:9" x14ac:dyDescent="0.3">
      <c r="A62" s="4"/>
      <c r="B62" s="4">
        <v>31000000</v>
      </c>
      <c r="C62" s="5" t="s">
        <v>45</v>
      </c>
      <c r="D62" s="12">
        <v>2</v>
      </c>
      <c r="E62" s="12">
        <v>2</v>
      </c>
      <c r="F62" s="12">
        <v>0</v>
      </c>
      <c r="G62" s="12">
        <v>0</v>
      </c>
      <c r="H62" s="10">
        <f t="shared" si="2"/>
        <v>0</v>
      </c>
      <c r="I62" s="10" t="e">
        <f t="shared" si="3"/>
        <v>#DIV/0!</v>
      </c>
    </row>
    <row r="63" spans="1:9" ht="57.6" x14ac:dyDescent="0.3">
      <c r="A63" s="4"/>
      <c r="B63" s="4">
        <v>31010200</v>
      </c>
      <c r="C63" s="8" t="s">
        <v>46</v>
      </c>
      <c r="D63" s="12">
        <v>2</v>
      </c>
      <c r="E63" s="12">
        <v>2</v>
      </c>
      <c r="F63" s="12">
        <v>0</v>
      </c>
      <c r="G63" s="12">
        <v>0</v>
      </c>
      <c r="H63" s="10">
        <f t="shared" si="2"/>
        <v>0</v>
      </c>
      <c r="I63" s="10" t="e">
        <f t="shared" si="3"/>
        <v>#DIV/0!</v>
      </c>
    </row>
    <row r="64" spans="1:9" x14ac:dyDescent="0.3">
      <c r="A64" s="4"/>
      <c r="B64" s="4">
        <v>40000000</v>
      </c>
      <c r="C64" s="5" t="s">
        <v>65</v>
      </c>
      <c r="D64" s="12">
        <f t="shared" ref="D64:E64" si="10">D65</f>
        <v>174410.16299999997</v>
      </c>
      <c r="E64" s="12">
        <f t="shared" si="10"/>
        <v>164221.36300000001</v>
      </c>
      <c r="F64" s="12">
        <f>F65</f>
        <v>113309.59700000001</v>
      </c>
      <c r="G64" s="12">
        <f>G65</f>
        <v>107629.38241000001</v>
      </c>
      <c r="H64" s="10">
        <f t="shared" si="2"/>
        <v>65.539209055279855</v>
      </c>
      <c r="I64" s="10">
        <f t="shared" si="3"/>
        <v>94.986996035296116</v>
      </c>
    </row>
    <row r="65" spans="1:10" x14ac:dyDescent="0.3">
      <c r="A65" s="4"/>
      <c r="B65" s="4">
        <v>41000000</v>
      </c>
      <c r="C65" s="5" t="s">
        <v>66</v>
      </c>
      <c r="D65" s="12">
        <f>D66+D68+D72+D75</f>
        <v>174410.16299999997</v>
      </c>
      <c r="E65" s="12">
        <f>E66+E68+E72+E75</f>
        <v>164221.36300000001</v>
      </c>
      <c r="F65" s="12">
        <f t="shared" ref="F65:G65" si="11">F66+F68+F72+F75</f>
        <v>113309.59700000001</v>
      </c>
      <c r="G65" s="12">
        <f t="shared" si="11"/>
        <v>107629.38241000001</v>
      </c>
      <c r="H65" s="10">
        <f t="shared" si="2"/>
        <v>65.539209055279855</v>
      </c>
      <c r="I65" s="10">
        <f t="shared" si="3"/>
        <v>94.986996035296116</v>
      </c>
    </row>
    <row r="66" spans="1:10" x14ac:dyDescent="0.3">
      <c r="A66" s="4"/>
      <c r="B66" s="4">
        <v>41020000</v>
      </c>
      <c r="C66" s="5" t="s">
        <v>47</v>
      </c>
      <c r="D66" s="12">
        <f>D67</f>
        <v>58593.2</v>
      </c>
      <c r="E66" s="12">
        <f>E67</f>
        <v>58593.2</v>
      </c>
      <c r="F66" s="12">
        <v>39062.400000000001</v>
      </c>
      <c r="G66" s="12">
        <v>39062.400000000001</v>
      </c>
      <c r="H66" s="10">
        <f t="shared" si="2"/>
        <v>66.667121782049804</v>
      </c>
      <c r="I66" s="10">
        <f t="shared" si="3"/>
        <v>100</v>
      </c>
      <c r="J66" s="15"/>
    </row>
    <row r="67" spans="1:10" x14ac:dyDescent="0.3">
      <c r="A67" s="4"/>
      <c r="B67" s="4">
        <v>41020100</v>
      </c>
      <c r="C67" s="5" t="s">
        <v>48</v>
      </c>
      <c r="D67" s="12">
        <v>58593.2</v>
      </c>
      <c r="E67" s="12">
        <v>58593.2</v>
      </c>
      <c r="F67" s="12">
        <v>39062.400000000001</v>
      </c>
      <c r="G67" s="12">
        <v>39062.400000000001</v>
      </c>
      <c r="H67" s="10">
        <f t="shared" si="2"/>
        <v>66.667121782049804</v>
      </c>
      <c r="I67" s="10">
        <f t="shared" si="3"/>
        <v>100</v>
      </c>
    </row>
    <row r="68" spans="1:10" x14ac:dyDescent="0.3">
      <c r="A68" s="4"/>
      <c r="B68" s="4">
        <v>41030000</v>
      </c>
      <c r="C68" s="5" t="s">
        <v>49</v>
      </c>
      <c r="D68" s="12">
        <f>D69+D70+D71</f>
        <v>101688.9</v>
      </c>
      <c r="E68" s="12">
        <f>E69+E70+E71</f>
        <v>91520</v>
      </c>
      <c r="F68" s="12">
        <f>F69+F70+F71</f>
        <v>63862.3</v>
      </c>
      <c r="G68" s="12">
        <v>63862.3</v>
      </c>
      <c r="H68" s="10">
        <f t="shared" si="2"/>
        <v>69.779611013986028</v>
      </c>
      <c r="I68" s="10">
        <f t="shared" si="3"/>
        <v>100</v>
      </c>
    </row>
    <row r="69" spans="1:10" ht="43.2" x14ac:dyDescent="0.3">
      <c r="A69" s="4"/>
      <c r="B69" s="4">
        <v>41031400</v>
      </c>
      <c r="C69" s="8" t="s">
        <v>50</v>
      </c>
      <c r="D69" s="12">
        <v>0</v>
      </c>
      <c r="E69" s="12">
        <v>0</v>
      </c>
      <c r="F69" s="18"/>
      <c r="G69" s="12">
        <v>0</v>
      </c>
      <c r="H69" s="10" t="e">
        <f t="shared" ref="H69" si="12">G69/E69*100</f>
        <v>#DIV/0!</v>
      </c>
      <c r="I69" s="10" t="e">
        <f t="shared" ref="I69" si="13">G69/F69*100</f>
        <v>#DIV/0!</v>
      </c>
    </row>
    <row r="70" spans="1:10" x14ac:dyDescent="0.3">
      <c r="A70" s="4"/>
      <c r="B70" s="4">
        <v>41033900</v>
      </c>
      <c r="C70" s="5" t="s">
        <v>51</v>
      </c>
      <c r="D70" s="12">
        <v>101688.9</v>
      </c>
      <c r="E70" s="12">
        <v>91520</v>
      </c>
      <c r="F70" s="12">
        <v>63862.3</v>
      </c>
      <c r="G70" s="12">
        <v>63862.3</v>
      </c>
      <c r="H70" s="10">
        <f t="shared" si="2"/>
        <v>69.779611013986028</v>
      </c>
      <c r="I70" s="10">
        <f t="shared" si="3"/>
        <v>100</v>
      </c>
    </row>
    <row r="71" spans="1:10" x14ac:dyDescent="0.3">
      <c r="A71" s="4"/>
      <c r="B71" s="4">
        <v>41034200</v>
      </c>
      <c r="C71" s="5" t="s">
        <v>52</v>
      </c>
      <c r="D71" s="12">
        <v>0</v>
      </c>
      <c r="E71" s="12">
        <v>0</v>
      </c>
      <c r="F71" s="12">
        <v>0</v>
      </c>
      <c r="G71" s="12">
        <v>0</v>
      </c>
      <c r="H71" s="10">
        <v>0</v>
      </c>
      <c r="I71" s="10">
        <v>0</v>
      </c>
    </row>
    <row r="72" spans="1:10" x14ac:dyDescent="0.3">
      <c r="A72" s="4"/>
      <c r="B72" s="4">
        <v>41040000</v>
      </c>
      <c r="C72" s="5" t="s">
        <v>67</v>
      </c>
      <c r="D72" s="12">
        <f t="shared" ref="D72" si="14">D73+D74</f>
        <v>4507.3</v>
      </c>
      <c r="E72" s="12">
        <f>E73+E74</f>
        <v>4507.3</v>
      </c>
      <c r="F72" s="12">
        <f>F73+F74</f>
        <v>4118.8</v>
      </c>
      <c r="G72" s="12">
        <v>2296.5</v>
      </c>
      <c r="H72" s="10">
        <f t="shared" si="2"/>
        <v>50.950680007987039</v>
      </c>
      <c r="I72" s="10">
        <f t="shared" si="3"/>
        <v>55.756531028454894</v>
      </c>
    </row>
    <row r="73" spans="1:10" ht="57.6" x14ac:dyDescent="0.3">
      <c r="A73" s="4"/>
      <c r="B73" s="4">
        <v>41040200</v>
      </c>
      <c r="C73" s="8" t="s">
        <v>53</v>
      </c>
      <c r="D73" s="12">
        <v>1165.3</v>
      </c>
      <c r="E73" s="12">
        <v>1165.3</v>
      </c>
      <c r="F73" s="12">
        <v>776.8</v>
      </c>
      <c r="G73" s="12">
        <v>291.3</v>
      </c>
      <c r="H73" s="10">
        <f t="shared" si="2"/>
        <v>24.997854629709089</v>
      </c>
      <c r="I73" s="10">
        <f t="shared" si="3"/>
        <v>37.500000000000007</v>
      </c>
    </row>
    <row r="74" spans="1:10" ht="86.4" x14ac:dyDescent="0.3">
      <c r="A74" s="4"/>
      <c r="B74" s="4">
        <v>41040500</v>
      </c>
      <c r="C74" s="8" t="s">
        <v>84</v>
      </c>
      <c r="D74" s="12">
        <v>3342</v>
      </c>
      <c r="E74" s="12">
        <v>3342</v>
      </c>
      <c r="F74" s="12">
        <v>3342</v>
      </c>
      <c r="G74" s="12">
        <v>2005.2</v>
      </c>
      <c r="H74" s="10">
        <f t="shared" si="2"/>
        <v>60</v>
      </c>
      <c r="I74" s="10">
        <f t="shared" si="3"/>
        <v>60</v>
      </c>
    </row>
    <row r="75" spans="1:10" x14ac:dyDescent="0.3">
      <c r="A75" s="4"/>
      <c r="B75" s="4">
        <v>41050000</v>
      </c>
      <c r="C75" s="5" t="s">
        <v>68</v>
      </c>
      <c r="D75" s="12">
        <f>D76+D77+D78+D79</f>
        <v>9620.762999999999</v>
      </c>
      <c r="E75" s="12">
        <f>E76+E77+E78</f>
        <v>9600.8629999999994</v>
      </c>
      <c r="F75" s="12">
        <f>F76+F77+F78</f>
        <v>6266.0969999999998</v>
      </c>
      <c r="G75" s="12">
        <v>2408.1824099999999</v>
      </c>
      <c r="H75" s="10">
        <f t="shared" ref="H75:H79" si="15">G75/E75*100</f>
        <v>25.082978582237871</v>
      </c>
      <c r="I75" s="10">
        <f t="shared" ref="I75:I79" si="16">G75/F75*100</f>
        <v>38.431936339319357</v>
      </c>
    </row>
    <row r="76" spans="1:10" ht="28.8" x14ac:dyDescent="0.3">
      <c r="A76" s="4"/>
      <c r="B76" s="4">
        <v>41051000</v>
      </c>
      <c r="C76" s="8" t="s">
        <v>74</v>
      </c>
      <c r="D76" s="12">
        <v>1423.1</v>
      </c>
      <c r="E76" s="12">
        <v>1423.1</v>
      </c>
      <c r="F76" s="12">
        <v>957.74599999999998</v>
      </c>
      <c r="G76" s="12">
        <v>561.86541</v>
      </c>
      <c r="H76" s="10">
        <f t="shared" si="15"/>
        <v>39.481793970908576</v>
      </c>
      <c r="I76" s="10">
        <f t="shared" si="16"/>
        <v>58.665388317988274</v>
      </c>
    </row>
    <row r="77" spans="1:10" ht="43.2" x14ac:dyDescent="0.3">
      <c r="A77" s="4"/>
      <c r="B77" s="4">
        <v>41051200</v>
      </c>
      <c r="C77" s="8" t="s">
        <v>75</v>
      </c>
      <c r="D77" s="12">
        <v>199.1</v>
      </c>
      <c r="E77" s="12">
        <v>179.2</v>
      </c>
      <c r="F77" s="12">
        <v>112.65600000000001</v>
      </c>
      <c r="G77" s="12">
        <v>39.052999999999997</v>
      </c>
      <c r="H77" s="10">
        <f t="shared" si="15"/>
        <v>21.79296875</v>
      </c>
      <c r="I77" s="10">
        <f t="shared" si="16"/>
        <v>34.665707996023286</v>
      </c>
    </row>
    <row r="78" spans="1:10" x14ac:dyDescent="0.3">
      <c r="A78" s="4"/>
      <c r="B78" s="4">
        <v>41053900</v>
      </c>
      <c r="C78" s="6" t="s">
        <v>76</v>
      </c>
      <c r="D78" s="12">
        <v>7998.5630000000001</v>
      </c>
      <c r="E78" s="12">
        <v>7998.5630000000001</v>
      </c>
      <c r="F78" s="12">
        <v>5195.6949999999997</v>
      </c>
      <c r="G78" s="12">
        <v>1807.2639999999999</v>
      </c>
      <c r="H78" s="10">
        <f t="shared" si="15"/>
        <v>22.59485860147629</v>
      </c>
      <c r="I78" s="10">
        <f t="shared" si="16"/>
        <v>34.783873957189556</v>
      </c>
    </row>
    <row r="79" spans="1:10" ht="43.2" x14ac:dyDescent="0.3">
      <c r="A79" s="4"/>
      <c r="B79" s="4">
        <v>41055000</v>
      </c>
      <c r="C79" s="8" t="s">
        <v>77</v>
      </c>
      <c r="D79" s="12">
        <v>0</v>
      </c>
      <c r="E79" s="12">
        <v>0</v>
      </c>
      <c r="F79" s="12">
        <v>0</v>
      </c>
      <c r="G79" s="12">
        <v>0</v>
      </c>
      <c r="H79" s="10" t="e">
        <f t="shared" si="15"/>
        <v>#DIV/0!</v>
      </c>
      <c r="I79" s="10" t="e">
        <f t="shared" si="16"/>
        <v>#DIV/0!</v>
      </c>
    </row>
    <row r="80" spans="1:10" hidden="1" x14ac:dyDescent="0.3">
      <c r="A80" s="4"/>
      <c r="B80" s="4"/>
      <c r="C80" s="5"/>
      <c r="D80" s="12"/>
      <c r="E80" s="10"/>
      <c r="F80" s="10"/>
      <c r="G80" s="10"/>
      <c r="H80" s="4"/>
      <c r="I80" s="4"/>
    </row>
    <row r="81" spans="1:9" hidden="1" x14ac:dyDescent="0.3">
      <c r="A81" s="4"/>
      <c r="B81" s="4"/>
      <c r="C81" s="5"/>
      <c r="D81" s="12"/>
      <c r="E81" s="10"/>
      <c r="F81" s="10"/>
      <c r="G81" s="10"/>
      <c r="H81" s="4"/>
      <c r="I81" s="4"/>
    </row>
    <row r="82" spans="1:9" hidden="1" x14ac:dyDescent="0.3">
      <c r="A82" s="4"/>
      <c r="B82" s="4"/>
      <c r="C82" s="5"/>
      <c r="D82" s="12"/>
      <c r="E82" s="10"/>
      <c r="F82" s="10"/>
      <c r="G82" s="10"/>
      <c r="H82" s="4"/>
      <c r="I82" s="4"/>
    </row>
    <row r="83" spans="1:9" hidden="1" x14ac:dyDescent="0.3">
      <c r="A83" s="4"/>
      <c r="B83" s="4"/>
      <c r="C83" s="5"/>
      <c r="D83" s="12"/>
      <c r="E83" s="10"/>
      <c r="F83" s="10"/>
      <c r="G83" s="10"/>
      <c r="H83" s="4"/>
      <c r="I83" s="4"/>
    </row>
    <row r="84" spans="1:9" hidden="1" x14ac:dyDescent="0.3">
      <c r="A84" s="4"/>
      <c r="B84" s="4"/>
      <c r="C84" s="5"/>
      <c r="D84" s="12"/>
      <c r="E84" s="10"/>
      <c r="F84" s="10"/>
      <c r="G84" s="10"/>
      <c r="H84" s="4"/>
      <c r="I84" s="4"/>
    </row>
    <row r="85" spans="1:9" hidden="1" x14ac:dyDescent="0.3">
      <c r="A85" s="4"/>
      <c r="B85" s="4"/>
      <c r="C85" s="5"/>
      <c r="D85" s="12"/>
      <c r="E85" s="10"/>
      <c r="F85" s="10"/>
      <c r="G85" s="10"/>
      <c r="H85" s="4"/>
      <c r="I85" s="4"/>
    </row>
    <row r="86" spans="1:9" hidden="1" x14ac:dyDescent="0.3">
      <c r="A86" s="4"/>
      <c r="B86" s="4"/>
      <c r="C86" s="5"/>
      <c r="D86" s="12"/>
      <c r="E86" s="10"/>
      <c r="F86" s="10"/>
      <c r="G86" s="10"/>
      <c r="H86" s="4"/>
      <c r="I86" s="4"/>
    </row>
    <row r="87" spans="1:9" hidden="1" x14ac:dyDescent="0.3">
      <c r="A87" s="4"/>
      <c r="B87" s="4"/>
      <c r="C87" s="5"/>
      <c r="D87" s="12"/>
      <c r="E87" s="10"/>
      <c r="F87" s="10"/>
      <c r="G87" s="10"/>
      <c r="H87" s="4"/>
      <c r="I87" s="4"/>
    </row>
    <row r="88" spans="1:9" hidden="1" x14ac:dyDescent="0.3">
      <c r="A88" s="4"/>
      <c r="B88" s="4"/>
      <c r="C88" s="5"/>
      <c r="D88" s="12"/>
      <c r="E88" s="10"/>
      <c r="F88" s="10"/>
      <c r="G88" s="10"/>
      <c r="H88" s="4"/>
      <c r="I88" s="4"/>
    </row>
    <row r="89" spans="1:9" x14ac:dyDescent="0.3">
      <c r="A89" s="20" t="s">
        <v>54</v>
      </c>
      <c r="B89" s="21"/>
      <c r="C89" s="21"/>
      <c r="D89" s="13">
        <f>D6+D43+D61</f>
        <v>278384.59999999998</v>
      </c>
      <c r="E89" s="13">
        <f>E6+E43+E61</f>
        <v>278384.59999999998</v>
      </c>
      <c r="F89" s="13">
        <f>F6+F43+F61</f>
        <v>176582.26499999998</v>
      </c>
      <c r="G89" s="13">
        <f>G6+G43+G61</f>
        <v>131256.39139</v>
      </c>
      <c r="H89" s="11">
        <f>G89/E89*100</f>
        <v>47.149300424664304</v>
      </c>
      <c r="I89" s="11">
        <f>G89/F89*100</f>
        <v>74.3315821608699</v>
      </c>
    </row>
    <row r="90" spans="1:9" x14ac:dyDescent="0.3">
      <c r="A90" s="20" t="s">
        <v>55</v>
      </c>
      <c r="B90" s="21"/>
      <c r="C90" s="21"/>
      <c r="D90" s="13">
        <f>D89+D64</f>
        <v>452794.76299999992</v>
      </c>
      <c r="E90" s="13">
        <f>E89+E64</f>
        <v>442605.96299999999</v>
      </c>
      <c r="F90" s="13">
        <f>F89+F64</f>
        <v>289891.86199999996</v>
      </c>
      <c r="G90" s="13">
        <f>G89+G64</f>
        <v>238885.77380000002</v>
      </c>
      <c r="H90" s="11">
        <f>G90/E90*100</f>
        <v>53.972561097194259</v>
      </c>
      <c r="I90" s="11">
        <f>G90/F90*100</f>
        <v>82.405132780167548</v>
      </c>
    </row>
    <row r="91" spans="1:9" x14ac:dyDescent="0.3">
      <c r="D91" s="16"/>
      <c r="E91" s="17"/>
      <c r="F91" s="16"/>
      <c r="G91" s="16"/>
    </row>
    <row r="92" spans="1:9" x14ac:dyDescent="0.3">
      <c r="G92" s="15"/>
    </row>
    <row r="93" spans="1:9" x14ac:dyDescent="0.3">
      <c r="G93" s="15"/>
      <c r="H93" s="15"/>
    </row>
  </sheetData>
  <mergeCells count="5">
    <mergeCell ref="A89:C89"/>
    <mergeCell ref="A90:C90"/>
    <mergeCell ref="A2:H2"/>
    <mergeCell ref="A4:H4"/>
    <mergeCell ref="B3:I3"/>
  </mergeCells>
  <pageMargins left="0.59055118110236227" right="0.59055118110236227" top="0.39370078740157483" bottom="0.39370078740157483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01.09.2022</vt:lpstr>
      <vt:lpstr>'на 01.09.2022'!Заголовки_для_печати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топ</cp:lastModifiedBy>
  <cp:lastPrinted>2021-10-11T06:45:54Z</cp:lastPrinted>
  <dcterms:created xsi:type="dcterms:W3CDTF">2021-04-13T11:36:41Z</dcterms:created>
  <dcterms:modified xsi:type="dcterms:W3CDTF">2022-10-20T14:27:21Z</dcterms:modified>
</cp:coreProperties>
</file>